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45" windowWidth="8460" windowHeight="7800"/>
  </bookViews>
  <sheets>
    <sheet name="Sheet1" sheetId="1" r:id="rId1"/>
  </sheets>
  <definedNames>
    <definedName name="_xlnm.Print_Area" localSheetId="0">Sheet1!$A$1:$N$209</definedName>
  </definedNames>
  <calcPr calcId="124519"/>
</workbook>
</file>

<file path=xl/calcChain.xml><?xml version="1.0" encoding="utf-8"?>
<calcChain xmlns="http://schemas.openxmlformats.org/spreadsheetml/2006/main">
  <c r="G153" i="1"/>
  <c r="G116"/>
  <c r="G10"/>
  <c r="G66"/>
  <c r="G43"/>
  <c r="G33"/>
  <c r="G85"/>
  <c r="G18"/>
  <c r="G173"/>
  <c r="G141"/>
  <c r="G84" l="1"/>
  <c r="H17"/>
  <c r="H84"/>
  <c r="G206"/>
  <c r="G199"/>
  <c r="G188"/>
  <c r="G165"/>
  <c r="G149"/>
  <c r="H172"/>
  <c r="N16"/>
  <c r="M16"/>
  <c r="L16"/>
  <c r="K16"/>
  <c r="J16"/>
  <c r="G204"/>
  <c r="G172" l="1"/>
  <c r="I16"/>
  <c r="G148"/>
  <c r="H16"/>
  <c r="G17"/>
  <c r="G16" l="1"/>
  <c r="H8"/>
  <c r="G7" l="1"/>
  <c r="O16"/>
</calcChain>
</file>

<file path=xl/comments1.xml><?xml version="1.0" encoding="utf-8"?>
<comments xmlns="http://schemas.openxmlformats.org/spreadsheetml/2006/main">
  <authors>
    <author>Saso</author>
    <author>Nevenka</author>
  </authors>
  <commentList>
    <comment ref="H127" authorId="0">
      <text>
        <r>
          <rPr>
            <b/>
            <sz val="9"/>
            <color indexed="81"/>
            <rFont val="Tahoma"/>
            <family val="2"/>
          </rPr>
          <t>Saso:</t>
        </r>
        <r>
          <rPr>
            <sz val="9"/>
            <color indexed="81"/>
            <rFont val="Tahoma"/>
            <family val="2"/>
          </rPr>
          <t xml:space="preserve">
дали може со овие пари да се врши плаќање за работи завршени во 2016(со МТВ)</t>
        </r>
      </text>
    </comment>
    <comment ref="I154" authorId="1">
      <text>
        <r>
          <rPr>
            <b/>
            <sz val="9"/>
            <color indexed="81"/>
            <rFont val="Tahoma"/>
            <charset val="1"/>
          </rPr>
          <t>Nevenka:</t>
        </r>
        <r>
          <rPr>
            <sz val="9"/>
            <color indexed="81"/>
            <rFont val="Tahoma"/>
            <charset val="1"/>
          </rPr>
          <t xml:space="preserve">
има одлука од совет за 3.000.000,00ден од 30.06.2017г
</t>
        </r>
      </text>
    </comment>
  </commentList>
</comments>
</file>

<file path=xl/sharedStrings.xml><?xml version="1.0" encoding="utf-8"?>
<sst xmlns="http://schemas.openxmlformats.org/spreadsheetml/2006/main" count="328" uniqueCount="243">
  <si>
    <t>Категорија</t>
  </si>
  <si>
    <t>Ставка</t>
  </si>
  <si>
    <t>Основна ставка</t>
  </si>
  <si>
    <t>Подставка</t>
  </si>
  <si>
    <t>Оддел</t>
  </si>
  <si>
    <t>Видови на расходи</t>
  </si>
  <si>
    <t>ВКУПНИ РАСХОДИ</t>
  </si>
  <si>
    <t>КАПИТАЛНИ РАСХОДИ</t>
  </si>
  <si>
    <t>Подготовка на објекти за деловни објекти</t>
  </si>
  <si>
    <t>4821  10</t>
  </si>
  <si>
    <t>Изработка на проекти</t>
  </si>
  <si>
    <t>4821  20</t>
  </si>
  <si>
    <t>Изградба на улици и патишта</t>
  </si>
  <si>
    <t>4821  30</t>
  </si>
  <si>
    <t>4823    10</t>
  </si>
  <si>
    <t>4823    20</t>
  </si>
  <si>
    <t>Изградба на депонии за отпад</t>
  </si>
  <si>
    <t>4824   20</t>
  </si>
  <si>
    <t>Капацитети за водоснабдување</t>
  </si>
  <si>
    <t>4827  20</t>
  </si>
  <si>
    <t>4827  30</t>
  </si>
  <si>
    <t>Изградба на други објекти</t>
  </si>
  <si>
    <t>4829  10</t>
  </si>
  <si>
    <t>Проекти</t>
  </si>
  <si>
    <t>Ревизија на проекти</t>
  </si>
  <si>
    <t>4829  20</t>
  </si>
  <si>
    <t>Вршење на стручен надзор над изградба</t>
  </si>
  <si>
    <t>Не материјални трошоци          откуп на земјиште</t>
  </si>
  <si>
    <t>Откуп на земјиште</t>
  </si>
  <si>
    <t>4829 30</t>
  </si>
  <si>
    <t>градежни објекти</t>
  </si>
  <si>
    <t>Хоризонтална и вертикална сообраќајна сигнализација (билборди, сообраќајни знаци, улични препреки, бележење на улици и др.)</t>
  </si>
  <si>
    <t>4811  30</t>
  </si>
  <si>
    <t>4854 10</t>
  </si>
  <si>
    <t>Сообраќајни проекти за уредување на режимот на сообраќај на сообраќајници и крстосници</t>
  </si>
  <si>
    <t>Изградба на секундарна атмосферска канализација во н. Триангла</t>
  </si>
  <si>
    <t>Изградба на други  канализациони   мрежи</t>
  </si>
  <si>
    <t>Чистење и одржување на одводни канали</t>
  </si>
  <si>
    <t>4854 20</t>
  </si>
  <si>
    <t>Надомест за одземен имот</t>
  </si>
  <si>
    <t>Проектирање на други водоводни мрежи и системи</t>
  </si>
  <si>
    <t>Проектирање на други канализациони објекти</t>
  </si>
  <si>
    <t>изградба на подземни садови за собирање на комунален смет</t>
  </si>
  <si>
    <t>Изработка на Проектна документација за препумпни станици на канализациони мрежи</t>
  </si>
  <si>
    <t xml:space="preserve">Проектна документација за канализација  за населените места од Ергеле до  Дрма </t>
  </si>
  <si>
    <t>Пречистителни станици и канализациони системи</t>
  </si>
  <si>
    <t>проектирање</t>
  </si>
  <si>
    <t>изградба</t>
  </si>
  <si>
    <t>4823 30</t>
  </si>
  <si>
    <t>Проекти за секундарни водоводни мрежи во н.м.    Страчинци</t>
  </si>
  <si>
    <t>Доизградба  на водовод и    во населба Камник (спој со ул. Товарник-1)</t>
  </si>
  <si>
    <t>Изградба  на други водоводни  мрежи и објекти на водоводните системи</t>
  </si>
  <si>
    <t>реконструкција  на други водоводни  мрежи и објекти на водоводните системи</t>
  </si>
  <si>
    <t xml:space="preserve">Надомест -обештетување на лица или правни субјекти, за ограничување на правото на сопственост  при реализација на објекти од комунална и патна инфраструктура </t>
  </si>
  <si>
    <t>изградба на системи за енергетска ефикасност на јавни објекти-надлежност на Општината</t>
  </si>
  <si>
    <t>проектна документација за атмосферска канализација за нас.Железара  4000м</t>
  </si>
  <si>
    <t>проектна документација за атмосферска канализација за нас. Јане Сандански 4500м</t>
  </si>
  <si>
    <t>Трубарево и Гоце Делчев 4000 е.ж</t>
  </si>
  <si>
    <t>Идризово 1500е.ж</t>
  </si>
  <si>
    <t>проект за уредување на каналот во н.м. Сингелиќ</t>
  </si>
  <si>
    <t>изградба на други тротоари и пешачки површини</t>
  </si>
  <si>
    <t>изработка на хидрофорски станици за подобрување на водоснабдување во Железара</t>
  </si>
  <si>
    <t>изработка на вододна мрежа во нас. Хиподром2</t>
  </si>
  <si>
    <t>изработка на водоводна линија за кружен тек во Тумба-Питу Гули</t>
  </si>
  <si>
    <t xml:space="preserve"> Изградба на канализациони системи</t>
  </si>
  <si>
    <t xml:space="preserve">Изградба на  фекална канализација во н.м.Трубарево </t>
  </si>
  <si>
    <t xml:space="preserve">Изградба на  фекална канализација во н.м.Гоце Делчев </t>
  </si>
  <si>
    <t xml:space="preserve">Изградба на  фекална канализација во н.м.Јурумлери </t>
  </si>
  <si>
    <t xml:space="preserve">Изградба на  фекална канализација во н.м.Црешево </t>
  </si>
  <si>
    <t>Изградба на фекална канализација во Смилковци</t>
  </si>
  <si>
    <t>Тампонирање улици низ населените места во Општина Гази Баба</t>
  </si>
  <si>
    <t>ДОНАЦИЈА</t>
  </si>
  <si>
    <t>БУЏЕТ НА РМ</t>
  </si>
  <si>
    <t>БУЏЕТ НА ГРАД СКОПЈЕ</t>
  </si>
  <si>
    <t>ЕУ ФОНДОВИ</t>
  </si>
  <si>
    <t>КРЕДИТ</t>
  </si>
  <si>
    <t>извори на финасирање во МКД</t>
  </si>
  <si>
    <t xml:space="preserve"> СКОПСКИ ПЛАНСКИ РЕГИОН</t>
  </si>
  <si>
    <t>РАЗВОЈНИ ПРОГРАМИ</t>
  </si>
  <si>
    <t>изградба на бул АСНОМ во делот од Керамидница до новата спортска сала</t>
  </si>
  <si>
    <t>изградба на водоводна мрежа  и нов резервар во Раштак</t>
  </si>
  <si>
    <t>БУЏЕТ НА ОГБ ФА</t>
  </si>
  <si>
    <t>вкупно останати расходи</t>
  </si>
  <si>
    <t>Тех. Проект  за  улици во руралните населени места кон земјоделските површини</t>
  </si>
  <si>
    <t xml:space="preserve">изработка на проектна  техничка документација за улици во с. Јурумлери. </t>
  </si>
  <si>
    <t xml:space="preserve">изработка на проектна  техничка документацијаза изградба на бул. АСНОМ во делот од керамидница </t>
  </si>
  <si>
    <t>изработка на проектна  техничка документација за реконструкција на  улица Пролетна Офанзива од крстосница со Сава Михалов до регионален пат кон Куманово (Инџиковски пат )</t>
  </si>
  <si>
    <t xml:space="preserve">Изградба на  фекална канализација во Триангла  на ул. Благоја Стефковски кај бензиска -индустриска </t>
  </si>
  <si>
    <t xml:space="preserve">Изградба на фекална канализација Керамидница (кај сајмиште и кај канал 5). </t>
  </si>
  <si>
    <t>Изградба на атмосферска канализација Инџиково од црква до канал.</t>
  </si>
  <si>
    <t>изработка на проектна документација за атмосферска канализација Инџиково</t>
  </si>
  <si>
    <t>Изградба на објекти за подобрување на водоснабдување во Страчинци</t>
  </si>
  <si>
    <t xml:space="preserve">Изградба на мини спортски игралишта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</si>
  <si>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</si>
  <si>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</si>
  <si>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</si>
  <si>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</si>
  <si>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</si>
  <si>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</si>
  <si>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</si>
  <si>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</si>
  <si>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</si>
  <si>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</si>
  <si>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</si>
  <si>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</si>
  <si>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</si>
  <si>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</si>
  <si>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</si>
  <si>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</si>
  <si>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</si>
  <si>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изработка на проектна документација за пешачко велосипедска патека по заштитниот насип на р. Вардар  делница од Колонија -до мост близнак </t>
  </si>
  <si>
    <t>проект за уредување на каналот во н.м. Страчинци</t>
  </si>
  <si>
    <t>18</t>
  </si>
  <si>
    <t>Изградба на спој на атмосферска со канал на ул Јужномаравски и Сречко Пужалка</t>
  </si>
  <si>
    <t>ангажирање на механизација за реконструкција на објекти</t>
  </si>
  <si>
    <t>Изградба на  канализација спој со ул. Товарник1-нас. Камник</t>
  </si>
  <si>
    <t>19</t>
  </si>
  <si>
    <t xml:space="preserve">Изградба на  фекална канализација во  Триангла улица после зур маркет десно </t>
  </si>
  <si>
    <t xml:space="preserve">Изградба на  фекална канализација во  Триангла -кај кожара Годел. </t>
  </si>
  <si>
    <t xml:space="preserve">изработка на проектна  техничка документација за бул. Александар Македонски  од Агросервис до клучка Дијамант  </t>
  </si>
  <si>
    <t>Зимско одржување на улици</t>
  </si>
  <si>
    <t>тротоари пешачки патеки и површини</t>
  </si>
  <si>
    <t>изградба на водоводна и канализациона мрежа во н. Хиподром2</t>
  </si>
  <si>
    <t xml:space="preserve">изработка на проектна техничка документација за улици и паркинзи во Триангла. </t>
  </si>
  <si>
    <t>изработка на проектна  техничка документација за улици Стајковци       (пат до Камник) (геомеханички истражувања и проект за пат)</t>
  </si>
  <si>
    <r>
      <rPr>
        <b/>
        <sz val="12"/>
        <rFont val="Arial"/>
        <family val="2"/>
        <charset val="204"/>
      </rPr>
      <t xml:space="preserve">Железара: </t>
    </r>
    <r>
      <rPr>
        <sz val="12"/>
        <rFont val="Arial"/>
        <family val="2"/>
        <charset val="204"/>
      </rPr>
      <t>Продолжување  на тротоари по ул. Душан Таскович, Гемиџиска</t>
    </r>
  </si>
  <si>
    <t xml:space="preserve">изградба на тротоари нм Кирил Петрушевски, </t>
  </si>
  <si>
    <t>изградба на тротоари Трубарево</t>
  </si>
  <si>
    <t>Изградба делници од тротоари во населените места  Јурумлери Колонија и Идризово</t>
  </si>
  <si>
    <t>Тротоари на Среќко Пужалка и Фуштанска</t>
  </si>
  <si>
    <t>Тротоари Керамидница</t>
  </si>
  <si>
    <t>Изведба на градежно-занаетчиски работи за подобрување на условите во  училишта, градинки и други воспитно образовни објекти</t>
  </si>
  <si>
    <t xml:space="preserve">изработка на проектна  техничка документација за потпорен ѕид во с. Раштак со геомаханички истражни работи. </t>
  </si>
  <si>
    <t xml:space="preserve">изработка на проектна  техничка документација за потпорен ѕид во с. Булачани и  геомаханички истражни работи. </t>
  </si>
  <si>
    <t>проектна документација за пешачки натпатник преку железника пруга (Вардариште Маџари)</t>
  </si>
  <si>
    <t>изградба на премин под ул. Антон попов за поврзување на атмосферска канализација од ул. Товарник</t>
  </si>
  <si>
    <t>20</t>
  </si>
  <si>
    <t>ангажирање на механизација за чистење на диви депонии</t>
  </si>
  <si>
    <t>Изработка  на други објекти и  проекти</t>
  </si>
  <si>
    <t xml:space="preserve">Изработка на Проекти за други објекти  </t>
  </si>
  <si>
    <t>Ревизија на проекти во Железница</t>
  </si>
  <si>
    <t>Вршење на стручен надзор над изградба за железници</t>
  </si>
  <si>
    <t>изградба на тротоари Ченто: ул. Жегљан и трговски Центар-продолжување</t>
  </si>
  <si>
    <t>Изградба на тротоари во нм Јане Сандански</t>
  </si>
  <si>
    <t>изградба на атмосверска канализација во н.м.Економија</t>
  </si>
  <si>
    <t>21</t>
  </si>
  <si>
    <t>изградба на улица со инфраструктура во Ченто -покрај автопат стара полициска станица(пристап зграда на гранит)</t>
  </si>
  <si>
    <t>улица 515 и 516 кон индустриска зона Керамидница (кон комуна, Фас, Виталија, Tоплификација и др. Стопански субјекти)</t>
  </si>
  <si>
    <t>улица 519 во н.м. Керамидница</t>
  </si>
  <si>
    <t xml:space="preserve">ангажирање на механизација за  интервентни потреби за поправки на улици. </t>
  </si>
  <si>
    <t>уредување на површините во Автокоманда т.н. Коцка</t>
  </si>
  <si>
    <t>изградба на тротоари Триангла</t>
  </si>
  <si>
    <t>Проекти за незвисни канализации  со пречистителни станици за н.м. Црешево, Булачани, Раштак, Смилковци, Виниче и Страчинци</t>
  </si>
  <si>
    <t>проектна документација за атмосферска канализација за нм Економија и Јане Сандански</t>
  </si>
  <si>
    <t>изградба на канализација во н.м Сингелиќ (Попска и ул.13)</t>
  </si>
  <si>
    <t>Проектна документација за фекална канализација во нм Раштак</t>
  </si>
  <si>
    <t>Проектирање на акумулации за наводнување</t>
  </si>
  <si>
    <t>ревитализација</t>
  </si>
  <si>
    <t>ревитализација на водоводни линии на краци од Сава Михајлов     2-12</t>
  </si>
  <si>
    <t>ревитализација на водоводна линија по ул Јордан Попјорданов</t>
  </si>
  <si>
    <t>проект за уредување на речни корита и канали</t>
  </si>
  <si>
    <t>Изградба и промена на спортски игралишта со вештачка трева</t>
  </si>
  <si>
    <t xml:space="preserve">Изградба на детско-забавни  игралишта и поставување на урбана опрема </t>
  </si>
  <si>
    <t>Улици ,патишта,тротоари  и пешачки пoвршини</t>
  </si>
  <si>
    <t xml:space="preserve">РЕВИТАЛИЗАЦИЈА И РЕХАБИЛИТАЦИЈА на улици, патишта и паркинзи  </t>
  </si>
  <si>
    <t>ревитализација и рехабилитација</t>
  </si>
  <si>
    <t>ревитализација и рехабилитација на канализациони системи</t>
  </si>
  <si>
    <t>Ревитализација</t>
  </si>
  <si>
    <t>Ревитализација  на детски забавни паркчиња</t>
  </si>
  <si>
    <t xml:space="preserve">Ревитализација на други спортски игралишта (соблекувални и други простории на спортските објекти) </t>
  </si>
  <si>
    <t>Ревитализацијана други објекти</t>
  </si>
  <si>
    <t xml:space="preserve">ИЗГРАДБА РЕВИТАЛИЗАЦИЈА, ОДРЖУВАЊЕ И ПРОЕКТИРАЊЕ НА ОБЈЕКТИ </t>
  </si>
  <si>
    <t>улица 209 (кружна кај пруга) во н.м. Гоце Делчев</t>
  </si>
  <si>
    <t>Проектна документација за спортска сала за н.м.Црешево</t>
  </si>
  <si>
    <t>Проектна документација за спортска сала за н.м.Булачани</t>
  </si>
  <si>
    <t>проект за ограда во О.О.У во н.м.Раштак</t>
  </si>
  <si>
    <t>проект за ограда во О.О.У Вера Јоциќ</t>
  </si>
  <si>
    <t>22</t>
  </si>
  <si>
    <t>23</t>
  </si>
  <si>
    <t>изградба на канализациона мрежа на ул.Фуштанска н.м. Ченто</t>
  </si>
  <si>
    <t xml:space="preserve">изработка на проектна  техничка документација за улица 6 (Стајковци до обиколница)     </t>
  </si>
  <si>
    <t xml:space="preserve">изработка на проектна техничка документација за атмосферска канализација на улица 6 (Стајковци до обиколница)     </t>
  </si>
  <si>
    <t>проектна документација за атмосферска канализација за ул. Палмиро Тољати</t>
  </si>
  <si>
    <t xml:space="preserve">Изградба на атмосферска  канализација ул. Трајко Китанчев и ул. Сава Михајлов (во нм Јане Сандански) </t>
  </si>
  <si>
    <t>Проектна документација за фекална канализација на ул. Сречко Пужалка</t>
  </si>
  <si>
    <t>Проектна документација за фекална канализација на ул. Финска</t>
  </si>
  <si>
    <t>Проектна документација за фекална канализација на ул. Перо Наков</t>
  </si>
  <si>
    <t>Проектна документација за фекална канализација на ул Палмиро Тољати</t>
  </si>
  <si>
    <t>Тротоари нм Црешево до нм Смилковци</t>
  </si>
  <si>
    <t>Тротоари од Рампа до нм Ергеле</t>
  </si>
  <si>
    <t>Тротоари од нм Идризово до нм Колонија</t>
  </si>
  <si>
    <t>Хиподром: Беровска паркот</t>
  </si>
  <si>
    <t>Сквер во нм Гоце Делчев</t>
  </si>
  <si>
    <t>изградба на трета лента -проширување на бул. Александар Македонски од Агросервис до клучка Дијамант</t>
  </si>
  <si>
    <t>изградба на фекална и атмосферска канализација по ул.Лазар Поп Трајков</t>
  </si>
  <si>
    <t>Изградба на атмосферска канализација Три куќи позади згради</t>
  </si>
  <si>
    <t xml:space="preserve">Проектна документација за пречистителни станици за населените места; </t>
  </si>
  <si>
    <t>изведба на дополнителни работи за секундарна канализациона и водоводна мрежа во н.м.Хиподром 2</t>
  </si>
  <si>
    <t>24</t>
  </si>
  <si>
    <t>25</t>
  </si>
  <si>
    <t>изведба на дополнителни работи за секундарна канализациона мрежа во н.м.Трубарево</t>
  </si>
  <si>
    <t>изградба на водоводна мрежа во н.м.Стајковци</t>
  </si>
  <si>
    <t>Проектна документација за атмосферска канализација за ул. Финска</t>
  </si>
  <si>
    <t>Проектна документација за атмосферска канализација за ул. Гемиџиска</t>
  </si>
  <si>
    <t>Проектна документација за фекална канализација за ул. Гемиџиска</t>
  </si>
  <si>
    <t>Проектна документација за фекална канализација за ул. Дурмиторска</t>
  </si>
  <si>
    <t>Проектна документација за атмосферска канализација за ул. Хр. Жефаровиќ</t>
  </si>
  <si>
    <t>Проектна документација за фекална канализација за ул.  Хр. Жефаровиќ</t>
  </si>
  <si>
    <t>Проектна документација за атмосферска канализација за ул. Сава Михајлов</t>
  </si>
  <si>
    <t>Проектна документација за фекална канализација за ул.  Сава Михајлов</t>
  </si>
  <si>
    <t>Проектна документација за фекална и атмосферска канализација за ул. Крак на Б. Стефковски</t>
  </si>
  <si>
    <t>изработка на проектна  техничка документација за изградба на улица со инфраструктура во Ченто -покрај автопат стара полициска станица (пристап зграда на гранит)</t>
  </si>
  <si>
    <t>водоводн мрежа во нм Ченто-новопроектирана крак на Жегљане</t>
  </si>
  <si>
    <t xml:space="preserve">водоводн мрежа на крак од Б. Стефковски </t>
  </si>
  <si>
    <t>ревитализација на каптажа во Раштак и Булачани</t>
  </si>
  <si>
    <t>изградба на водоводна мрежа во Булачани (со подобрување во висока зона)</t>
  </si>
  <si>
    <t>ревитализација на водоводна мрежа во висока зона нм Автокоманда</t>
  </si>
  <si>
    <t>ревитализација на водоводна мрежа замена на азбестни цевки</t>
  </si>
  <si>
    <t>Проектна документација за фекална и атмосферска канализација за ул. Индустриска (кај Мерцедес)</t>
  </si>
  <si>
    <t>5.2 ПЛАНИРАНИ ТРОШОЦИ ЗА РЕАЛИЗАЦИЈА НА ПОДПРОГРАМАТА Ф.А. РАСХОДИ ЗА 2019Г.</t>
  </si>
  <si>
    <t>изработка на проектна техничка документација за улица Лазар Поп Трајков и еден паркинг во нм Автокоманда</t>
  </si>
  <si>
    <t>изработка на проектна техничка документација за новопланирани улици во Општина Гази Баба</t>
  </si>
  <si>
    <t>Изградба на улица Лазар Поп Трајков и паркинг кај Ремедика во нм Автокоманда</t>
  </si>
  <si>
    <t>Изградба на улица и паркинг кај Ремедика во нм Железара</t>
  </si>
  <si>
    <t>Изградба на улици во новата населба Хиподром-2</t>
  </si>
  <si>
    <t>Изградба на делница од улица - локален пат од нм Стајковци до нас Автокоманда, (кај бензиска на Лукоил)</t>
  </si>
  <si>
    <t>Изградба на улица Ордан Поп Јорданов во нм Маџари</t>
  </si>
  <si>
    <t>Спој на ул. Габреш и ул. Ташо Караџа</t>
  </si>
  <si>
    <t>Новопланирани улици во нас. Триангла</t>
  </si>
  <si>
    <t>Новопланирани улици во нас.Маџари</t>
  </si>
  <si>
    <t>делница од улица - локален пат од ул. Благоја Стевковски кон општина Илинден22,18,20 и ул во Чукур Маало во н.м. Трубарево</t>
  </si>
  <si>
    <t>улици 2 (пред основното училиште ) во нас.место Трубарево</t>
  </si>
  <si>
    <t>улици после изведена фекална канализација во нас. место Јурумлери</t>
  </si>
  <si>
    <t>делница од улица Фуштанска во МАЧенто</t>
  </si>
  <si>
    <t>Крак ул. МА Ченто (Три куќи и лимени згради)</t>
  </si>
  <si>
    <t>улици во нас.мес. Јане Сандански</t>
  </si>
  <si>
    <t>улици во нас.мес. Сингелиќ</t>
  </si>
  <si>
    <t>улици во нас.мес. Стајковци</t>
  </si>
  <si>
    <t>улици во нас.мес. Црешево кон нас.место Страчинци</t>
  </si>
  <si>
    <t>улици во нас.мес. Виниче кон нас.место Страчинци</t>
  </si>
  <si>
    <t>улици после изведба на водоводни линии во населените места Булачани и Рачтак</t>
  </si>
  <si>
    <t>изведба на Банки на локалните патишта кон населените места Брњарци, Страчинци Смилковци</t>
  </si>
  <si>
    <t>други улици и паркинзи на територија на општина Гази Баба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</si>
</sst>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9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name val="Arial"/>
      <family val="2"/>
      <charset val="204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name val="Arial"/>
      <family val="2"/>
    </font>
    <font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/>
    <xf numFmtId="0" fontId="22" fillId="0" borderId="0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/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wrapText="1"/>
    </xf>
    <xf numFmtId="0" fontId="0" fillId="0" borderId="8" xfId="0" applyBorder="1"/>
    <xf numFmtId="0" fontId="0" fillId="0" borderId="0" xfId="0" applyAlignment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0" fillId="0" borderId="0" xfId="0" applyFill="1" applyBorder="1" applyAlignment="1"/>
    <xf numFmtId="0" fontId="14" fillId="0" borderId="0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5" fillId="0" borderId="0" xfId="0" applyFont="1"/>
    <xf numFmtId="0" fontId="15" fillId="0" borderId="2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6" fillId="0" borderId="5" xfId="0" applyFont="1" applyFill="1" applyBorder="1" applyAlignment="1">
      <alignment vertical="top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5" fillId="0" borderId="1" xfId="0" applyFont="1" applyBorder="1"/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11" xfId="0" applyFont="1" applyBorder="1"/>
    <xf numFmtId="0" fontId="16" fillId="4" borderId="1" xfId="0" applyFont="1" applyFill="1" applyBorder="1"/>
    <xf numFmtId="1" fontId="16" fillId="0" borderId="4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/>
    <xf numFmtId="4" fontId="3" fillId="0" borderId="2" xfId="0" applyNumberFormat="1" applyFont="1" applyBorder="1" applyAlignment="1"/>
    <xf numFmtId="0" fontId="0" fillId="0" borderId="1" xfId="0" applyFill="1" applyBorder="1"/>
    <xf numFmtId="0" fontId="16" fillId="5" borderId="9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/>
    <xf numFmtId="4" fontId="0" fillId="0" borderId="1" xfId="0" applyNumberFormat="1" applyFill="1" applyBorder="1"/>
    <xf numFmtId="4" fontId="11" fillId="0" borderId="0" xfId="0" applyNumberFormat="1" applyFont="1" applyBorder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1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center" vertical="top" wrapText="1"/>
    </xf>
    <xf numFmtId="4" fontId="7" fillId="5" borderId="4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4" xfId="0" applyFont="1" applyFill="1" applyBorder="1"/>
    <xf numFmtId="0" fontId="16" fillId="7" borderId="9" xfId="0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/>
    </xf>
    <xf numFmtId="0" fontId="15" fillId="2" borderId="1" xfId="0" applyFont="1" applyFill="1" applyBorder="1"/>
    <xf numFmtId="1" fontId="16" fillId="7" borderId="9" xfId="0" applyNumberFormat="1" applyFont="1" applyFill="1" applyBorder="1" applyAlignment="1">
      <alignment vertical="center" wrapText="1"/>
    </xf>
    <xf numFmtId="4" fontId="7" fillId="5" borderId="8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quotePrefix="1" applyNumberFormat="1" applyFont="1" applyBorder="1" applyAlignment="1">
      <alignment horizontal="center" vertical="center" wrapText="1"/>
    </xf>
    <xf numFmtId="0" fontId="16" fillId="0" borderId="1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0" fontId="16" fillId="0" borderId="13" xfId="0" quotePrefix="1" applyFont="1" applyFill="1" applyBorder="1" applyAlignment="1">
      <alignment horizontal="center" vertical="center" wrapText="1"/>
    </xf>
    <xf numFmtId="0" fontId="15" fillId="0" borderId="4" xfId="0" quotePrefix="1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/>
    </xf>
    <xf numFmtId="0" fontId="15" fillId="0" borderId="11" xfId="0" quotePrefix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top" wrapText="1"/>
    </xf>
    <xf numFmtId="4" fontId="11" fillId="6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4" fontId="11" fillId="9" borderId="1" xfId="0" applyNumberFormat="1" applyFont="1" applyFill="1" applyBorder="1" applyAlignment="1">
      <alignment horizontal="center" vertical="center"/>
    </xf>
    <xf numFmtId="4" fontId="11" fillId="10" borderId="1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top" wrapText="1"/>
    </xf>
    <xf numFmtId="4" fontId="7" fillId="6" borderId="8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4" fontId="14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 vertical="top" wrapText="1"/>
    </xf>
    <xf numFmtId="4" fontId="11" fillId="2" borderId="1" xfId="0" applyNumberFormat="1" applyFont="1" applyFill="1" applyBorder="1" applyAlignment="1">
      <alignment horizontal="right" vertical="center"/>
    </xf>
    <xf numFmtId="4" fontId="11" fillId="7" borderId="1" xfId="0" applyNumberFormat="1" applyFont="1" applyFill="1" applyBorder="1" applyAlignment="1">
      <alignment horizontal="right" vertical="center"/>
    </xf>
    <xf numFmtId="164" fontId="11" fillId="0" borderId="1" xfId="1" applyNumberFormat="1" applyFont="1" applyBorder="1" applyAlignment="1">
      <alignment horizontal="righ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" fontId="11" fillId="11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5" fillId="0" borderId="10" xfId="0" quotePrefix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7" borderId="8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11" fillId="11" borderId="12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2" fillId="0" borderId="8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0" fontId="12" fillId="12" borderId="1" xfId="0" applyFont="1" applyFill="1" applyBorder="1" applyAlignment="1">
      <alignment horizontal="left" wrapText="1"/>
    </xf>
    <xf numFmtId="4" fontId="12" fillId="12" borderId="1" xfId="0" applyNumberFormat="1" applyFont="1" applyFill="1" applyBorder="1" applyAlignment="1">
      <alignment horizontal="right"/>
    </xf>
    <xf numFmtId="0" fontId="16" fillId="12" borderId="13" xfId="0" quotePrefix="1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left" vertical="center" wrapText="1"/>
    </xf>
    <xf numFmtId="4" fontId="11" fillId="12" borderId="1" xfId="0" applyNumberFormat="1" applyFont="1" applyFill="1" applyBorder="1" applyAlignment="1">
      <alignment horizontal="right" vertical="center"/>
    </xf>
    <xf numFmtId="0" fontId="11" fillId="12" borderId="12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12" fillId="12" borderId="1" xfId="0" applyFont="1" applyFill="1" applyBorder="1" applyAlignment="1">
      <alignment horizontal="left" vertical="center" wrapText="1"/>
    </xf>
    <xf numFmtId="4" fontId="12" fillId="12" borderId="1" xfId="0" applyNumberFormat="1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2" borderId="1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7" fillId="8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vertical="top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3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" fontId="11" fillId="6" borderId="1" xfId="0" applyNumberFormat="1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7" fillId="6" borderId="8" xfId="0" applyNumberFormat="1" applyFont="1" applyFill="1" applyBorder="1" applyAlignment="1">
      <alignment horizontal="right" vertical="center" wrapText="1"/>
    </xf>
    <xf numFmtId="0" fontId="16" fillId="8" borderId="1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" fontId="18" fillId="8" borderId="1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1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0"/>
  <sheetViews>
    <sheetView tabSelected="1" view="pageBreakPreview" topLeftCell="A83" zoomScale="60" zoomScaleNormal="75" zoomScalePageLayoutView="80" workbookViewId="0">
      <selection activeCell="F89" sqref="F89"/>
    </sheetView>
  </sheetViews>
  <sheetFormatPr defaultRowHeight="12.75"/>
  <cols>
    <col min="1" max="1" width="7.28515625" customWidth="1"/>
    <col min="2" max="2" width="7.5703125" customWidth="1"/>
    <col min="3" max="3" width="7" customWidth="1"/>
    <col min="4" max="4" width="6.5703125" customWidth="1"/>
    <col min="5" max="5" width="9" customWidth="1"/>
    <col min="6" max="6" width="32" style="212" customWidth="1"/>
    <col min="7" max="7" width="20.5703125" style="187" customWidth="1"/>
    <col min="8" max="8" width="18.7109375" customWidth="1"/>
    <col min="9" max="9" width="18.7109375" style="83" customWidth="1"/>
    <col min="10" max="10" width="18.7109375" style="91" customWidth="1"/>
    <col min="11" max="13" width="18.7109375" customWidth="1"/>
    <col min="14" max="14" width="18.7109375" style="83" customWidth="1"/>
    <col min="15" max="15" width="19.28515625" style="168" customWidth="1"/>
    <col min="16" max="16" width="12.5703125" customWidth="1"/>
    <col min="17" max="17" width="17.7109375" customWidth="1"/>
  </cols>
  <sheetData>
    <row r="1" spans="1:19" ht="12.75" hidden="1" customHeight="1">
      <c r="A1" s="337" t="s">
        <v>219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9" ht="30.7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9" ht="65.25" customHeight="1">
      <c r="A3" s="318" t="s">
        <v>0</v>
      </c>
      <c r="B3" s="318" t="s">
        <v>1</v>
      </c>
      <c r="C3" s="318" t="s">
        <v>2</v>
      </c>
      <c r="D3" s="318" t="s">
        <v>3</v>
      </c>
      <c r="E3" s="318" t="s">
        <v>4</v>
      </c>
      <c r="F3" s="319" t="s">
        <v>5</v>
      </c>
      <c r="G3" s="126" t="s">
        <v>81</v>
      </c>
      <c r="H3" s="98" t="s">
        <v>78</v>
      </c>
      <c r="I3" s="98" t="s">
        <v>73</v>
      </c>
      <c r="J3" s="98" t="s">
        <v>72</v>
      </c>
      <c r="K3" s="98" t="s">
        <v>71</v>
      </c>
      <c r="L3" s="98" t="s">
        <v>77</v>
      </c>
      <c r="M3" s="98" t="s">
        <v>74</v>
      </c>
      <c r="N3" s="98" t="s">
        <v>75</v>
      </c>
      <c r="O3" s="96"/>
      <c r="P3" s="26"/>
      <c r="Q3" s="26"/>
    </row>
    <row r="4" spans="1:19" ht="23.25" customHeight="1">
      <c r="A4" s="318"/>
      <c r="B4" s="318"/>
      <c r="C4" s="318"/>
      <c r="D4" s="318"/>
      <c r="E4" s="318"/>
      <c r="F4" s="319"/>
      <c r="G4" s="339" t="s">
        <v>76</v>
      </c>
      <c r="H4" s="340"/>
      <c r="I4" s="340"/>
      <c r="J4" s="340"/>
      <c r="K4" s="340"/>
      <c r="L4" s="340"/>
      <c r="M4" s="340"/>
      <c r="N4" s="341"/>
      <c r="O4" s="169"/>
      <c r="P4" s="26"/>
      <c r="Q4" s="26"/>
    </row>
    <row r="5" spans="1:19" ht="18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95">
        <v>6</v>
      </c>
      <c r="G5" s="173">
        <v>7</v>
      </c>
      <c r="H5" s="123">
        <v>8</v>
      </c>
      <c r="I5" s="123">
        <v>9</v>
      </c>
      <c r="J5" s="124">
        <v>10</v>
      </c>
      <c r="K5" s="124">
        <v>11</v>
      </c>
      <c r="L5" s="125">
        <v>12</v>
      </c>
      <c r="M5" s="124">
        <v>13</v>
      </c>
      <c r="N5" s="124">
        <v>14</v>
      </c>
      <c r="O5" s="169"/>
      <c r="P5" s="26"/>
      <c r="Q5" s="26"/>
    </row>
    <row r="6" spans="1:19" ht="15" hidden="1" customHeight="1" thickBot="1">
      <c r="A6" s="325" t="s">
        <v>6</v>
      </c>
      <c r="B6" s="325"/>
      <c r="C6" s="325"/>
      <c r="D6" s="325"/>
      <c r="E6" s="325"/>
      <c r="F6" s="325"/>
      <c r="G6" s="174"/>
      <c r="H6" s="74"/>
      <c r="I6" s="74"/>
      <c r="J6" s="87"/>
      <c r="K6" s="26"/>
      <c r="L6" s="26"/>
      <c r="M6" s="75"/>
      <c r="N6" s="84"/>
      <c r="O6" s="169"/>
      <c r="P6" s="26"/>
      <c r="Q6" s="26"/>
    </row>
    <row r="7" spans="1:19" ht="15.75" customHeight="1">
      <c r="A7" s="342">
        <v>48</v>
      </c>
      <c r="B7" s="326"/>
      <c r="C7" s="326"/>
      <c r="D7" s="326"/>
      <c r="E7" s="304"/>
      <c r="F7" s="324" t="s">
        <v>7</v>
      </c>
      <c r="G7" s="303">
        <f>SUM(G12,G16,G204)</f>
        <v>325450000</v>
      </c>
      <c r="H7" s="280" t="s">
        <v>82</v>
      </c>
      <c r="I7" s="280"/>
      <c r="J7" s="280"/>
      <c r="K7" s="280"/>
      <c r="L7" s="280"/>
      <c r="M7" s="280"/>
      <c r="N7" s="280"/>
      <c r="O7" s="281"/>
      <c r="P7" s="282"/>
      <c r="Q7" s="277"/>
    </row>
    <row r="8" spans="1:19" ht="15.75" customHeight="1">
      <c r="A8" s="342"/>
      <c r="B8" s="326"/>
      <c r="C8" s="326"/>
      <c r="D8" s="326"/>
      <c r="E8" s="304"/>
      <c r="F8" s="324"/>
      <c r="G8" s="303"/>
      <c r="H8" s="309">
        <f>SUM(H16:N16)</f>
        <v>142400000</v>
      </c>
      <c r="I8" s="309"/>
      <c r="J8" s="309"/>
      <c r="K8" s="309"/>
      <c r="L8" s="309"/>
      <c r="M8" s="309"/>
      <c r="N8" s="309"/>
      <c r="O8" s="281"/>
      <c r="P8" s="282"/>
      <c r="Q8" s="277"/>
      <c r="R8" s="25"/>
      <c r="S8" s="25"/>
    </row>
    <row r="9" spans="1:19" ht="15.75" customHeight="1">
      <c r="A9" s="342"/>
      <c r="B9" s="326"/>
      <c r="C9" s="326"/>
      <c r="D9" s="326"/>
      <c r="E9" s="304"/>
      <c r="F9" s="324"/>
      <c r="G9" s="303"/>
      <c r="H9" s="309"/>
      <c r="I9" s="309"/>
      <c r="J9" s="309"/>
      <c r="K9" s="309"/>
      <c r="L9" s="309"/>
      <c r="M9" s="309"/>
      <c r="N9" s="309"/>
      <c r="O9" s="281"/>
      <c r="P9" s="282"/>
      <c r="Q9" s="277"/>
      <c r="R9" s="25"/>
      <c r="S9" s="25"/>
    </row>
    <row r="10" spans="1:19" ht="18">
      <c r="A10" s="44"/>
      <c r="B10" s="44">
        <v>481</v>
      </c>
      <c r="C10" s="43"/>
      <c r="D10" s="43"/>
      <c r="E10" s="45"/>
      <c r="F10" s="196" t="s">
        <v>30</v>
      </c>
      <c r="G10" s="78">
        <f>G12</f>
        <v>4250000</v>
      </c>
      <c r="H10" s="119"/>
      <c r="I10" s="120"/>
      <c r="J10" s="88"/>
      <c r="K10" s="109"/>
      <c r="L10" s="110"/>
      <c r="M10" s="111"/>
      <c r="N10" s="93"/>
      <c r="O10" s="29"/>
      <c r="P10" s="28"/>
      <c r="Q10" s="27"/>
    </row>
    <row r="11" spans="1:19" ht="18">
      <c r="A11" s="44"/>
      <c r="B11" s="43"/>
      <c r="C11" s="44">
        <v>4811</v>
      </c>
      <c r="D11" s="43"/>
      <c r="E11" s="45"/>
      <c r="F11" s="196"/>
      <c r="G11" s="78"/>
      <c r="H11" s="78"/>
      <c r="I11" s="81"/>
      <c r="J11" s="88"/>
      <c r="K11" s="111"/>
      <c r="L11" s="112"/>
      <c r="M11" s="113"/>
      <c r="N11" s="93"/>
      <c r="O11" s="29"/>
      <c r="P11" s="28"/>
      <c r="Q11" s="27"/>
    </row>
    <row r="12" spans="1:19" ht="30">
      <c r="A12" s="44"/>
      <c r="B12" s="43"/>
      <c r="C12" s="43"/>
      <c r="D12" s="44" t="s">
        <v>32</v>
      </c>
      <c r="E12" s="45"/>
      <c r="F12" s="197" t="s">
        <v>8</v>
      </c>
      <c r="G12" s="78">
        <v>4250000</v>
      </c>
      <c r="H12" s="78"/>
      <c r="I12" s="80"/>
      <c r="J12" s="88"/>
      <c r="K12" s="111"/>
      <c r="L12" s="111"/>
      <c r="M12" s="114"/>
      <c r="N12" s="93"/>
      <c r="O12" s="29"/>
      <c r="P12" s="28"/>
      <c r="Q12" s="30"/>
    </row>
    <row r="13" spans="1:19" ht="18">
      <c r="A13" s="1"/>
      <c r="B13" s="1"/>
      <c r="C13" s="1"/>
      <c r="D13" s="1"/>
      <c r="E13" s="1"/>
      <c r="F13" s="198"/>
      <c r="G13" s="175"/>
      <c r="H13" s="85"/>
      <c r="I13" s="82"/>
      <c r="J13" s="89"/>
      <c r="K13" s="115"/>
      <c r="L13" s="115"/>
      <c r="M13" s="116"/>
      <c r="N13" s="94"/>
      <c r="O13" s="29"/>
      <c r="P13" s="28"/>
      <c r="Q13" s="30"/>
    </row>
    <row r="14" spans="1:19" ht="15">
      <c r="A14" s="1"/>
      <c r="B14" s="1"/>
      <c r="C14" s="1"/>
      <c r="D14" s="1"/>
      <c r="E14" s="1"/>
      <c r="F14" s="198"/>
      <c r="G14" s="175"/>
      <c r="H14" s="85"/>
      <c r="I14" s="82"/>
      <c r="J14" s="87"/>
      <c r="K14" s="86"/>
      <c r="L14" s="86"/>
      <c r="M14" s="86"/>
      <c r="N14" s="86"/>
      <c r="O14" s="169"/>
      <c r="P14" s="26"/>
      <c r="Q14" s="26"/>
    </row>
    <row r="15" spans="1:19" ht="12.75" customHeight="1">
      <c r="A15" s="3"/>
      <c r="B15" s="3"/>
      <c r="C15" s="3"/>
      <c r="D15" s="3"/>
      <c r="E15" s="2"/>
      <c r="F15" s="199"/>
      <c r="G15" s="176"/>
      <c r="H15" s="79"/>
      <c r="I15" s="81"/>
      <c r="J15" s="90"/>
      <c r="K15" s="95"/>
      <c r="L15" s="95"/>
      <c r="M15" s="95"/>
      <c r="N15" s="95"/>
      <c r="O15" s="37"/>
      <c r="P15" s="278"/>
      <c r="Q15" s="279"/>
    </row>
    <row r="16" spans="1:19" ht="75">
      <c r="A16" s="334"/>
      <c r="B16" s="76">
        <v>482</v>
      </c>
      <c r="C16" s="77"/>
      <c r="D16" s="77"/>
      <c r="E16" s="77"/>
      <c r="F16" s="200" t="s">
        <v>171</v>
      </c>
      <c r="G16" s="165">
        <f>SUM(G17,G84,G148,G172,)</f>
        <v>311200000</v>
      </c>
      <c r="H16" s="97">
        <f>SUM(H84+H17)</f>
        <v>57500000</v>
      </c>
      <c r="I16" s="121">
        <f t="shared" ref="I16:N16" si="0">SUM(I19:I209)</f>
        <v>63700000</v>
      </c>
      <c r="J16" s="122">
        <f t="shared" si="0"/>
        <v>19000000</v>
      </c>
      <c r="K16" s="122">
        <f t="shared" si="0"/>
        <v>2200000</v>
      </c>
      <c r="L16" s="136">
        <f t="shared" si="0"/>
        <v>0</v>
      </c>
      <c r="M16" s="137">
        <f t="shared" si="0"/>
        <v>0</v>
      </c>
      <c r="N16" s="122">
        <f t="shared" si="0"/>
        <v>0</v>
      </c>
      <c r="O16" s="170">
        <f>SUM(G16:N16)</f>
        <v>453600000</v>
      </c>
      <c r="P16" s="278"/>
      <c r="Q16" s="279"/>
    </row>
    <row r="17" spans="1:17" ht="31.5">
      <c r="A17" s="334"/>
      <c r="B17" s="270"/>
      <c r="C17" s="48">
        <v>4821</v>
      </c>
      <c r="D17" s="49"/>
      <c r="E17" s="49"/>
      <c r="F17" s="201" t="s">
        <v>163</v>
      </c>
      <c r="G17" s="177">
        <f>SUM(G33,G18,G43,G66)</f>
        <v>155950000</v>
      </c>
      <c r="H17" s="118">
        <f>SUM(H18:H83)</f>
        <v>0</v>
      </c>
      <c r="I17" s="118"/>
      <c r="J17" s="118"/>
      <c r="K17" s="118"/>
      <c r="L17" s="118"/>
      <c r="M17" s="118"/>
      <c r="N17" s="118"/>
      <c r="O17" s="37"/>
      <c r="P17" s="278"/>
      <c r="Q17" s="279"/>
    </row>
    <row r="18" spans="1:17" ht="22.5">
      <c r="A18" s="334"/>
      <c r="B18" s="270"/>
      <c r="C18" s="270"/>
      <c r="D18" s="129" t="s">
        <v>9</v>
      </c>
      <c r="E18" s="130"/>
      <c r="F18" s="202" t="s">
        <v>10</v>
      </c>
      <c r="G18" s="178">
        <f>SUM(G19:G32)</f>
        <v>6500000</v>
      </c>
      <c r="H18" s="117"/>
      <c r="I18" s="117"/>
      <c r="J18" s="117"/>
      <c r="K18" s="117"/>
      <c r="L18" s="117"/>
      <c r="M18" s="117"/>
      <c r="N18" s="117"/>
      <c r="O18" s="37"/>
      <c r="P18" s="31"/>
      <c r="Q18" s="31"/>
    </row>
    <row r="19" spans="1:17" ht="140.25" customHeight="1">
      <c r="A19" s="334"/>
      <c r="B19" s="270"/>
      <c r="C19" s="270"/>
      <c r="D19" s="270"/>
      <c r="E19" s="145" t="s">
        <v>93</v>
      </c>
      <c r="F19" s="203" t="s">
        <v>86</v>
      </c>
      <c r="G19" s="179">
        <v>200000</v>
      </c>
      <c r="H19" s="117"/>
      <c r="I19" s="117"/>
      <c r="J19" s="117"/>
      <c r="K19" s="117"/>
      <c r="L19" s="117"/>
      <c r="M19" s="117"/>
      <c r="N19" s="117"/>
      <c r="O19" s="37"/>
      <c r="P19" s="41"/>
      <c r="Q19" s="36"/>
    </row>
    <row r="20" spans="1:17" ht="129" customHeight="1">
      <c r="A20" s="334"/>
      <c r="B20" s="270"/>
      <c r="C20" s="270"/>
      <c r="D20" s="270"/>
      <c r="E20" s="145" t="s">
        <v>94</v>
      </c>
      <c r="F20" s="203" t="s">
        <v>211</v>
      </c>
      <c r="G20" s="180">
        <v>500000</v>
      </c>
      <c r="H20" s="117"/>
      <c r="I20" s="117"/>
      <c r="J20" s="117"/>
      <c r="K20" s="117"/>
      <c r="L20" s="117"/>
      <c r="M20" s="117"/>
      <c r="N20" s="117"/>
      <c r="O20" s="37"/>
      <c r="P20" s="41"/>
      <c r="Q20" s="36"/>
    </row>
    <row r="21" spans="1:17" ht="82.5" customHeight="1">
      <c r="A21" s="334"/>
      <c r="B21" s="270"/>
      <c r="C21" s="270"/>
      <c r="D21" s="270"/>
      <c r="E21" s="145" t="s">
        <v>97</v>
      </c>
      <c r="F21" s="100" t="s">
        <v>85</v>
      </c>
      <c r="G21" s="181">
        <v>0</v>
      </c>
      <c r="H21" s="117">
        <v>0</v>
      </c>
      <c r="I21" s="138">
        <v>7000000</v>
      </c>
      <c r="J21" s="117"/>
      <c r="K21" s="117"/>
      <c r="L21" s="117"/>
      <c r="M21" s="117"/>
      <c r="N21" s="117"/>
      <c r="O21" s="37"/>
      <c r="P21" s="41"/>
      <c r="Q21" s="36"/>
    </row>
    <row r="22" spans="1:17" ht="92.25" customHeight="1">
      <c r="A22" s="334"/>
      <c r="B22" s="270"/>
      <c r="C22" s="270"/>
      <c r="D22" s="270"/>
      <c r="E22" s="145" t="s">
        <v>98</v>
      </c>
      <c r="F22" s="100" t="s">
        <v>119</v>
      </c>
      <c r="G22" s="181">
        <v>0</v>
      </c>
      <c r="H22" s="117">
        <v>0</v>
      </c>
      <c r="I22" s="138">
        <v>2000000</v>
      </c>
      <c r="J22" s="117"/>
      <c r="K22" s="117"/>
      <c r="L22" s="117"/>
      <c r="M22" s="117"/>
      <c r="N22" s="117"/>
      <c r="O22" s="37"/>
      <c r="P22" s="41"/>
      <c r="Q22" s="36"/>
    </row>
    <row r="23" spans="1:17" ht="74.25" customHeight="1">
      <c r="A23" s="334"/>
      <c r="B23" s="270"/>
      <c r="C23" s="270"/>
      <c r="D23" s="270"/>
      <c r="E23" s="145" t="s">
        <v>99</v>
      </c>
      <c r="F23" s="204" t="s">
        <v>123</v>
      </c>
      <c r="G23" s="182">
        <v>200000</v>
      </c>
      <c r="H23" s="117"/>
      <c r="I23" s="138"/>
      <c r="J23" s="117"/>
      <c r="K23" s="117"/>
      <c r="L23" s="117"/>
      <c r="M23" s="117"/>
      <c r="N23" s="117"/>
      <c r="P23" s="37"/>
      <c r="Q23" s="36"/>
    </row>
    <row r="24" spans="1:17" ht="63" customHeight="1">
      <c r="A24" s="334"/>
      <c r="B24" s="270"/>
      <c r="C24" s="270"/>
      <c r="D24" s="270"/>
      <c r="E24" s="145" t="s">
        <v>101</v>
      </c>
      <c r="F24" s="204" t="s">
        <v>84</v>
      </c>
      <c r="G24" s="181">
        <v>200000</v>
      </c>
      <c r="H24" s="117"/>
      <c r="I24" s="117"/>
      <c r="J24" s="117"/>
      <c r="K24" s="117"/>
      <c r="L24" s="117"/>
      <c r="M24" s="117"/>
      <c r="N24" s="117"/>
      <c r="P24" s="37"/>
      <c r="Q24" s="36"/>
    </row>
    <row r="25" spans="1:17" ht="108" customHeight="1">
      <c r="A25" s="334"/>
      <c r="B25" s="270"/>
      <c r="C25" s="270"/>
      <c r="D25" s="270"/>
      <c r="E25" s="145" t="s">
        <v>102</v>
      </c>
      <c r="F25" s="100" t="s">
        <v>110</v>
      </c>
      <c r="G25" s="183">
        <v>350000</v>
      </c>
      <c r="H25" s="117"/>
      <c r="I25" s="117"/>
      <c r="J25" s="117"/>
      <c r="K25" s="117"/>
      <c r="L25" s="117"/>
      <c r="M25" s="117"/>
      <c r="N25" s="117"/>
      <c r="O25" s="37"/>
      <c r="P25" s="41"/>
      <c r="Q25" s="36"/>
    </row>
    <row r="26" spans="1:17" ht="45">
      <c r="A26" s="334"/>
      <c r="B26" s="270"/>
      <c r="C26" s="270"/>
      <c r="D26" s="270"/>
      <c r="E26" s="145" t="s">
        <v>103</v>
      </c>
      <c r="F26" s="203" t="s">
        <v>83</v>
      </c>
      <c r="G26" s="182">
        <v>450000</v>
      </c>
      <c r="H26" s="117"/>
      <c r="I26" s="117"/>
      <c r="J26" s="117"/>
      <c r="K26" s="117"/>
      <c r="L26" s="117"/>
      <c r="M26" s="117"/>
      <c r="N26" s="117"/>
      <c r="O26" s="37"/>
      <c r="P26" s="41"/>
      <c r="Q26" s="36"/>
    </row>
    <row r="27" spans="1:17" ht="125.25" customHeight="1">
      <c r="A27" s="334"/>
      <c r="B27" s="270"/>
      <c r="C27" s="270"/>
      <c r="D27" s="270"/>
      <c r="E27" s="145" t="s">
        <v>104</v>
      </c>
      <c r="F27" s="204" t="s">
        <v>124</v>
      </c>
      <c r="G27" s="182">
        <v>1000000</v>
      </c>
      <c r="H27" s="117"/>
      <c r="I27" s="117"/>
      <c r="J27" s="117"/>
      <c r="K27" s="117"/>
      <c r="L27" s="117"/>
      <c r="M27" s="117"/>
      <c r="N27" s="117"/>
      <c r="O27" s="37"/>
      <c r="P27" s="41"/>
      <c r="Q27" s="36"/>
    </row>
    <row r="28" spans="1:17" ht="83.25" customHeight="1">
      <c r="A28" s="334"/>
      <c r="B28" s="270"/>
      <c r="C28" s="270"/>
      <c r="D28" s="270"/>
      <c r="E28" s="145" t="s">
        <v>105</v>
      </c>
      <c r="F28" s="204" t="s">
        <v>180</v>
      </c>
      <c r="G28" s="182">
        <v>600000</v>
      </c>
      <c r="H28" s="235"/>
      <c r="I28" s="235"/>
      <c r="J28" s="235"/>
      <c r="K28" s="235"/>
      <c r="L28" s="235"/>
      <c r="M28" s="235"/>
      <c r="N28" s="235"/>
      <c r="O28" s="37"/>
      <c r="P28" s="41"/>
      <c r="Q28" s="36"/>
    </row>
    <row r="29" spans="1:17" ht="83.25" customHeight="1">
      <c r="A29" s="334"/>
      <c r="B29" s="270"/>
      <c r="C29" s="270"/>
      <c r="D29" s="270"/>
      <c r="E29" s="145" t="s">
        <v>106</v>
      </c>
      <c r="F29" s="204" t="s">
        <v>220</v>
      </c>
      <c r="G29" s="181">
        <v>1000000</v>
      </c>
      <c r="H29" s="261"/>
      <c r="I29" s="261"/>
      <c r="J29" s="261"/>
      <c r="K29" s="261"/>
      <c r="L29" s="261"/>
      <c r="M29" s="261"/>
      <c r="N29" s="261"/>
      <c r="O29" s="37"/>
      <c r="P29" s="41"/>
      <c r="Q29" s="36"/>
    </row>
    <row r="30" spans="1:17" ht="83.25" customHeight="1">
      <c r="A30" s="334"/>
      <c r="B30" s="270"/>
      <c r="C30" s="270"/>
      <c r="D30" s="270"/>
      <c r="E30" s="145" t="s">
        <v>107</v>
      </c>
      <c r="F30" s="204" t="s">
        <v>221</v>
      </c>
      <c r="G30" s="181">
        <v>1000000</v>
      </c>
      <c r="H30" s="261"/>
      <c r="I30" s="261"/>
      <c r="J30" s="261"/>
      <c r="K30" s="261"/>
      <c r="L30" s="261"/>
      <c r="M30" s="261"/>
      <c r="N30" s="261"/>
      <c r="O30" s="37"/>
      <c r="P30" s="41"/>
      <c r="Q30" s="36"/>
    </row>
    <row r="31" spans="1:17" ht="60">
      <c r="A31" s="334"/>
      <c r="B31" s="270"/>
      <c r="C31" s="270"/>
      <c r="D31" s="270"/>
      <c r="E31" s="145" t="s">
        <v>108</v>
      </c>
      <c r="F31" s="100" t="s">
        <v>34</v>
      </c>
      <c r="G31" s="181">
        <v>1000000</v>
      </c>
      <c r="H31" s="117"/>
      <c r="I31" s="117"/>
      <c r="J31" s="117"/>
      <c r="K31" s="117"/>
      <c r="L31" s="117"/>
      <c r="M31" s="117"/>
      <c r="N31" s="117"/>
      <c r="O31" s="37"/>
      <c r="P31" s="279"/>
      <c r="Q31" s="279"/>
    </row>
    <row r="32" spans="1:17" ht="18">
      <c r="A32" s="240"/>
      <c r="B32" s="241"/>
      <c r="C32" s="241"/>
      <c r="D32" s="241"/>
      <c r="E32" s="145"/>
      <c r="F32" s="100"/>
      <c r="G32" s="181"/>
      <c r="H32" s="235"/>
      <c r="I32" s="235"/>
      <c r="J32" s="235"/>
      <c r="K32" s="235"/>
      <c r="L32" s="235"/>
      <c r="M32" s="235"/>
      <c r="N32" s="235"/>
      <c r="O32" s="37"/>
      <c r="P32" s="279"/>
      <c r="Q32" s="279"/>
    </row>
    <row r="33" spans="1:17" ht="38.25" customHeight="1">
      <c r="A33" s="50"/>
      <c r="B33" s="51"/>
      <c r="C33" s="51"/>
      <c r="D33" s="130" t="s">
        <v>11</v>
      </c>
      <c r="E33" s="130"/>
      <c r="F33" s="202" t="s">
        <v>12</v>
      </c>
      <c r="G33" s="178">
        <f>SUM(G34:G42)</f>
        <v>51000000</v>
      </c>
      <c r="H33" s="117"/>
      <c r="I33" s="117"/>
      <c r="J33" s="117"/>
      <c r="K33" s="117"/>
      <c r="L33" s="117"/>
      <c r="M33" s="117"/>
      <c r="N33" s="117"/>
      <c r="O33" s="169"/>
      <c r="P33" s="26"/>
      <c r="Q33" s="26"/>
    </row>
    <row r="34" spans="1:17" ht="51" customHeight="1">
      <c r="A34" s="52"/>
      <c r="B34" s="53"/>
      <c r="C34" s="53"/>
      <c r="D34" s="54"/>
      <c r="E34" s="146">
        <v>1</v>
      </c>
      <c r="F34" s="101" t="s">
        <v>79</v>
      </c>
      <c r="G34" s="181">
        <v>0</v>
      </c>
      <c r="H34" s="117">
        <v>0</v>
      </c>
      <c r="I34" s="138">
        <v>5000000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69"/>
      <c r="P34" s="26"/>
      <c r="Q34" s="26"/>
    </row>
    <row r="35" spans="1:17" ht="75">
      <c r="A35" s="52"/>
      <c r="B35" s="53"/>
      <c r="C35" s="53"/>
      <c r="D35" s="54"/>
      <c r="E35" s="146">
        <v>2</v>
      </c>
      <c r="F35" s="101" t="s">
        <v>193</v>
      </c>
      <c r="G35" s="181">
        <v>0</v>
      </c>
      <c r="H35" s="117">
        <v>0</v>
      </c>
      <c r="I35" s="138">
        <v>20000000</v>
      </c>
      <c r="J35" s="117"/>
      <c r="K35" s="117"/>
      <c r="L35" s="117"/>
      <c r="M35" s="117"/>
      <c r="N35" s="117"/>
      <c r="O35" s="169"/>
      <c r="P35" s="26"/>
      <c r="Q35" s="26"/>
    </row>
    <row r="36" spans="1:17" ht="50.25" customHeight="1">
      <c r="A36" s="52"/>
      <c r="B36" s="53"/>
      <c r="C36" s="53"/>
      <c r="D36" s="54"/>
      <c r="E36" s="146">
        <v>3</v>
      </c>
      <c r="F36" s="100" t="s">
        <v>223</v>
      </c>
      <c r="G36" s="181">
        <v>10000000</v>
      </c>
      <c r="H36" s="261"/>
      <c r="I36" s="138"/>
      <c r="J36" s="261"/>
      <c r="K36" s="261"/>
      <c r="L36" s="261"/>
      <c r="M36" s="261"/>
      <c r="N36" s="261"/>
      <c r="O36" s="169"/>
      <c r="P36" s="26"/>
      <c r="Q36" s="26"/>
    </row>
    <row r="37" spans="1:17" ht="63.75" customHeight="1">
      <c r="A37" s="52"/>
      <c r="B37" s="53"/>
      <c r="C37" s="53"/>
      <c r="D37" s="54"/>
      <c r="E37" s="146">
        <v>4</v>
      </c>
      <c r="F37" s="100" t="s">
        <v>222</v>
      </c>
      <c r="G37" s="181">
        <v>10000000</v>
      </c>
      <c r="H37" s="261"/>
      <c r="I37" s="138"/>
      <c r="J37" s="261"/>
      <c r="K37" s="261"/>
      <c r="L37" s="261"/>
      <c r="M37" s="261"/>
      <c r="N37" s="261"/>
      <c r="O37" s="169"/>
      <c r="P37" s="26"/>
      <c r="Q37" s="26"/>
    </row>
    <row r="38" spans="1:17" ht="30">
      <c r="A38" s="52"/>
      <c r="B38" s="53"/>
      <c r="C38" s="53"/>
      <c r="D38" s="54"/>
      <c r="E38" s="146">
        <v>5</v>
      </c>
      <c r="F38" s="100" t="s">
        <v>224</v>
      </c>
      <c r="G38" s="183">
        <v>3000000</v>
      </c>
      <c r="H38" s="153">
        <v>0</v>
      </c>
      <c r="I38" s="118">
        <v>8000000</v>
      </c>
      <c r="J38" s="117"/>
      <c r="K38" s="117"/>
      <c r="L38" s="117"/>
      <c r="M38" s="117"/>
      <c r="N38" s="117"/>
      <c r="O38" s="169"/>
    </row>
    <row r="39" spans="1:17" ht="80.25" customHeight="1">
      <c r="A39" s="52"/>
      <c r="B39" s="53"/>
      <c r="C39" s="53"/>
      <c r="D39" s="54"/>
      <c r="E39" s="146">
        <v>6</v>
      </c>
      <c r="F39" s="100" t="s">
        <v>225</v>
      </c>
      <c r="G39" s="183">
        <v>8000000</v>
      </c>
      <c r="H39" s="261"/>
      <c r="I39" s="261"/>
      <c r="J39" s="261"/>
      <c r="K39" s="261"/>
      <c r="L39" s="261"/>
      <c r="M39" s="261"/>
      <c r="N39" s="261"/>
      <c r="O39" s="169"/>
    </row>
    <row r="40" spans="1:17" ht="62.25" customHeight="1">
      <c r="A40" s="52"/>
      <c r="B40" s="53"/>
      <c r="C40" s="53"/>
      <c r="D40" s="54"/>
      <c r="E40" s="146">
        <v>7</v>
      </c>
      <c r="F40" s="100" t="s">
        <v>226</v>
      </c>
      <c r="G40" s="183">
        <v>5000000</v>
      </c>
      <c r="H40" s="117"/>
      <c r="I40" s="117"/>
      <c r="J40" s="117"/>
      <c r="K40" s="117"/>
      <c r="L40" s="117"/>
      <c r="M40" s="117"/>
      <c r="N40" s="117"/>
      <c r="O40" s="169"/>
    </row>
    <row r="41" spans="1:17" ht="98.25" customHeight="1">
      <c r="A41" s="52"/>
      <c r="B41" s="53"/>
      <c r="C41" s="53"/>
      <c r="D41" s="54"/>
      <c r="E41" s="146">
        <v>8</v>
      </c>
      <c r="F41" s="203" t="s">
        <v>146</v>
      </c>
      <c r="G41" s="183">
        <v>10000000</v>
      </c>
      <c r="H41" s="117"/>
      <c r="I41" s="117"/>
      <c r="J41" s="117"/>
      <c r="K41" s="117"/>
      <c r="L41" s="117"/>
      <c r="M41" s="117"/>
      <c r="N41" s="117"/>
      <c r="O41" s="169"/>
    </row>
    <row r="42" spans="1:17" ht="97.5" customHeight="1">
      <c r="A42" s="52"/>
      <c r="B42" s="53"/>
      <c r="C42" s="53"/>
      <c r="D42" s="54"/>
      <c r="E42" s="146">
        <v>9</v>
      </c>
      <c r="F42" s="101" t="s">
        <v>31</v>
      </c>
      <c r="G42" s="183">
        <v>5000000</v>
      </c>
      <c r="H42" s="117"/>
      <c r="I42" s="117"/>
      <c r="J42" s="117"/>
      <c r="K42" s="117"/>
      <c r="L42" s="117"/>
      <c r="M42" s="117"/>
      <c r="N42" s="117"/>
      <c r="O42" s="169"/>
    </row>
    <row r="43" spans="1:17" ht="73.5" customHeight="1">
      <c r="A43" s="55"/>
      <c r="B43" s="55"/>
      <c r="C43" s="55"/>
      <c r="D43" s="130" t="s">
        <v>13</v>
      </c>
      <c r="E43" s="131"/>
      <c r="F43" s="205" t="s">
        <v>164</v>
      </c>
      <c r="G43" s="178">
        <f>SUM(G44:G65)</f>
        <v>75400000</v>
      </c>
      <c r="H43" s="117"/>
      <c r="I43" s="117"/>
      <c r="J43" s="117"/>
      <c r="K43" s="117"/>
      <c r="L43" s="117"/>
      <c r="M43" s="117"/>
      <c r="N43" s="117"/>
      <c r="O43" s="226"/>
    </row>
    <row r="44" spans="1:17" ht="48" customHeight="1">
      <c r="A44" s="52"/>
      <c r="B44" s="58"/>
      <c r="C44" s="58"/>
      <c r="D44" s="58"/>
      <c r="E44" s="146">
        <v>1</v>
      </c>
      <c r="F44" s="100" t="s">
        <v>227</v>
      </c>
      <c r="G44" s="183">
        <v>2000000</v>
      </c>
      <c r="H44" s="261"/>
      <c r="I44" s="261"/>
      <c r="J44" s="261"/>
      <c r="K44" s="261"/>
      <c r="L44" s="261"/>
      <c r="M44" s="261"/>
      <c r="N44" s="261"/>
      <c r="O44" s="169"/>
    </row>
    <row r="45" spans="1:17" ht="96.75" customHeight="1">
      <c r="A45" s="52"/>
      <c r="B45" s="58"/>
      <c r="C45" s="58"/>
      <c r="D45" s="58"/>
      <c r="E45" s="146">
        <v>2</v>
      </c>
      <c r="F45" s="101" t="s">
        <v>147</v>
      </c>
      <c r="G45" s="183">
        <v>3000000</v>
      </c>
      <c r="H45" s="117"/>
      <c r="I45" s="117"/>
      <c r="J45" s="117"/>
      <c r="K45" s="117"/>
      <c r="L45" s="117"/>
      <c r="M45" s="117"/>
      <c r="N45" s="117"/>
      <c r="O45" s="169"/>
    </row>
    <row r="46" spans="1:17" ht="31.5" customHeight="1">
      <c r="A46" s="52"/>
      <c r="B46" s="58"/>
      <c r="C46" s="58"/>
      <c r="D46" s="58"/>
      <c r="E46" s="146">
        <v>3</v>
      </c>
      <c r="F46" s="101" t="s">
        <v>148</v>
      </c>
      <c r="G46" s="183">
        <v>5000000</v>
      </c>
      <c r="H46" s="224"/>
      <c r="I46" s="224"/>
      <c r="J46" s="224"/>
      <c r="K46" s="224"/>
      <c r="L46" s="224"/>
      <c r="M46" s="224"/>
      <c r="N46" s="224"/>
      <c r="O46" s="169"/>
    </row>
    <row r="47" spans="1:17" ht="31.5" customHeight="1">
      <c r="A47" s="52"/>
      <c r="B47" s="58"/>
      <c r="C47" s="58"/>
      <c r="D47" s="58"/>
      <c r="E47" s="146">
        <v>4</v>
      </c>
      <c r="F47" s="100" t="s">
        <v>228</v>
      </c>
      <c r="G47" s="183">
        <v>2000000</v>
      </c>
      <c r="H47" s="261"/>
      <c r="I47" s="261"/>
      <c r="J47" s="261"/>
      <c r="K47" s="261"/>
      <c r="L47" s="261"/>
      <c r="M47" s="261"/>
      <c r="N47" s="261"/>
      <c r="O47" s="169"/>
    </row>
    <row r="48" spans="1:17" ht="31.5" customHeight="1">
      <c r="A48" s="52"/>
      <c r="B48" s="58"/>
      <c r="C48" s="58"/>
      <c r="D48" s="58"/>
      <c r="E48" s="146">
        <v>5</v>
      </c>
      <c r="F48" s="100" t="s">
        <v>229</v>
      </c>
      <c r="G48" s="183">
        <v>2000000</v>
      </c>
      <c r="H48" s="261"/>
      <c r="I48" s="261"/>
      <c r="J48" s="261"/>
      <c r="K48" s="261"/>
      <c r="L48" s="261"/>
      <c r="M48" s="261"/>
      <c r="N48" s="261"/>
      <c r="O48" s="169"/>
    </row>
    <row r="49" spans="1:16" ht="31.5" customHeight="1">
      <c r="A49" s="52"/>
      <c r="B49" s="58"/>
      <c r="C49" s="58"/>
      <c r="D49" s="58"/>
      <c r="E49" s="146">
        <v>6</v>
      </c>
      <c r="F49" s="100" t="s">
        <v>230</v>
      </c>
      <c r="G49" s="183">
        <v>5000000</v>
      </c>
      <c r="H49" s="261"/>
      <c r="I49" s="261"/>
      <c r="J49" s="261"/>
      <c r="K49" s="261"/>
      <c r="L49" s="261"/>
      <c r="M49" s="261"/>
      <c r="N49" s="261"/>
      <c r="O49" s="169"/>
    </row>
    <row r="50" spans="1:16" ht="31.5" customHeight="1">
      <c r="A50" s="52"/>
      <c r="B50" s="58"/>
      <c r="C50" s="58"/>
      <c r="D50" s="58"/>
      <c r="E50" s="146">
        <v>7</v>
      </c>
      <c r="F50" s="100" t="s">
        <v>231</v>
      </c>
      <c r="G50" s="183">
        <v>3000000</v>
      </c>
      <c r="H50" s="261"/>
      <c r="I50" s="261"/>
      <c r="J50" s="261"/>
      <c r="K50" s="261"/>
      <c r="L50" s="261"/>
      <c r="M50" s="261"/>
      <c r="N50" s="261"/>
      <c r="O50" s="169"/>
    </row>
    <row r="51" spans="1:16" ht="31.5" customHeight="1">
      <c r="A51" s="52"/>
      <c r="B51" s="58"/>
      <c r="C51" s="58"/>
      <c r="D51" s="58"/>
      <c r="E51" s="146">
        <v>8</v>
      </c>
      <c r="F51" s="100" t="s">
        <v>232</v>
      </c>
      <c r="G51" s="183">
        <v>3000000</v>
      </c>
      <c r="H51" s="261"/>
      <c r="I51" s="261"/>
      <c r="J51" s="261"/>
      <c r="K51" s="261"/>
      <c r="L51" s="261"/>
      <c r="M51" s="261"/>
      <c r="N51" s="261"/>
      <c r="O51" s="169"/>
    </row>
    <row r="52" spans="1:16" ht="31.5" customHeight="1">
      <c r="A52" s="52"/>
      <c r="B52" s="58"/>
      <c r="C52" s="58"/>
      <c r="D52" s="58"/>
      <c r="E52" s="146">
        <v>9</v>
      </c>
      <c r="F52" s="100" t="s">
        <v>172</v>
      </c>
      <c r="G52" s="181">
        <v>2000000</v>
      </c>
      <c r="H52" s="261"/>
      <c r="I52" s="261"/>
      <c r="J52" s="261"/>
      <c r="K52" s="261"/>
      <c r="L52" s="261"/>
      <c r="M52" s="261"/>
      <c r="N52" s="261"/>
      <c r="O52" s="169"/>
    </row>
    <row r="53" spans="1:16" ht="31.5" customHeight="1">
      <c r="A53" s="52"/>
      <c r="B53" s="58"/>
      <c r="C53" s="58"/>
      <c r="D53" s="58"/>
      <c r="E53" s="146">
        <v>10</v>
      </c>
      <c r="F53" s="100" t="s">
        <v>233</v>
      </c>
      <c r="G53" s="183">
        <v>3000000</v>
      </c>
      <c r="H53" s="261"/>
      <c r="I53" s="261"/>
      <c r="J53" s="261"/>
      <c r="K53" s="261"/>
      <c r="L53" s="261"/>
      <c r="M53" s="261"/>
      <c r="N53" s="261"/>
      <c r="O53" s="169"/>
    </row>
    <row r="54" spans="1:16" ht="31.5" customHeight="1">
      <c r="A54" s="52"/>
      <c r="B54" s="58"/>
      <c r="C54" s="58"/>
      <c r="D54" s="58"/>
      <c r="E54" s="146">
        <v>11</v>
      </c>
      <c r="F54" s="100" t="s">
        <v>234</v>
      </c>
      <c r="G54" s="181">
        <v>1200000</v>
      </c>
      <c r="H54" s="261"/>
      <c r="I54" s="261"/>
      <c r="J54" s="261"/>
      <c r="K54" s="261"/>
      <c r="L54" s="261"/>
      <c r="M54" s="261"/>
      <c r="N54" s="261"/>
      <c r="O54" s="169"/>
    </row>
    <row r="55" spans="1:16" ht="31.5" customHeight="1">
      <c r="A55" s="52"/>
      <c r="B55" s="58"/>
      <c r="C55" s="58"/>
      <c r="D55" s="58"/>
      <c r="E55" s="146">
        <v>12</v>
      </c>
      <c r="F55" s="100" t="s">
        <v>235</v>
      </c>
      <c r="G55" s="183">
        <v>1500000</v>
      </c>
      <c r="H55" s="261"/>
      <c r="I55" s="261"/>
      <c r="J55" s="261"/>
      <c r="K55" s="261"/>
      <c r="L55" s="261"/>
      <c r="M55" s="261"/>
      <c r="N55" s="261"/>
      <c r="O55" s="169"/>
    </row>
    <row r="56" spans="1:16" ht="31.5" customHeight="1">
      <c r="A56" s="52"/>
      <c r="B56" s="58"/>
      <c r="C56" s="58"/>
      <c r="D56" s="58"/>
      <c r="E56" s="146">
        <v>13</v>
      </c>
      <c r="F56" s="100" t="s">
        <v>236</v>
      </c>
      <c r="G56" s="183">
        <v>3000000</v>
      </c>
      <c r="H56" s="261"/>
      <c r="I56" s="261"/>
      <c r="J56" s="261"/>
      <c r="K56" s="261"/>
      <c r="L56" s="261"/>
      <c r="M56" s="261"/>
      <c r="N56" s="261"/>
      <c r="O56" s="169"/>
    </row>
    <row r="57" spans="1:16" ht="31.5" customHeight="1">
      <c r="A57" s="52"/>
      <c r="B57" s="58"/>
      <c r="C57" s="58"/>
      <c r="D57" s="58"/>
      <c r="E57" s="146">
        <v>14</v>
      </c>
      <c r="F57" s="100" t="s">
        <v>237</v>
      </c>
      <c r="G57" s="183">
        <v>5000000</v>
      </c>
      <c r="H57" s="261"/>
      <c r="I57" s="261"/>
      <c r="J57" s="261"/>
      <c r="K57" s="261"/>
      <c r="L57" s="261"/>
      <c r="M57" s="261"/>
      <c r="N57" s="261"/>
      <c r="O57" s="169"/>
    </row>
    <row r="58" spans="1:16" ht="31.5" customHeight="1">
      <c r="A58" s="52"/>
      <c r="B58" s="58"/>
      <c r="C58" s="58"/>
      <c r="D58" s="58"/>
      <c r="E58" s="146">
        <v>15</v>
      </c>
      <c r="F58" s="100" t="s">
        <v>238</v>
      </c>
      <c r="G58" s="183">
        <v>3500000</v>
      </c>
      <c r="H58" s="261"/>
      <c r="I58" s="261"/>
      <c r="J58" s="261"/>
      <c r="K58" s="261"/>
      <c r="L58" s="261"/>
      <c r="M58" s="261"/>
      <c r="N58" s="261"/>
      <c r="O58" s="169"/>
    </row>
    <row r="59" spans="1:16" ht="31.5" customHeight="1">
      <c r="A59" s="52"/>
      <c r="B59" s="58"/>
      <c r="C59" s="58"/>
      <c r="D59" s="58"/>
      <c r="E59" s="146">
        <v>16</v>
      </c>
      <c r="F59" s="100" t="s">
        <v>239</v>
      </c>
      <c r="G59" s="183">
        <v>10000000</v>
      </c>
      <c r="H59" s="117"/>
      <c r="I59" s="117"/>
      <c r="J59" s="117"/>
      <c r="K59" s="117"/>
      <c r="L59" s="117"/>
      <c r="M59" s="117"/>
      <c r="N59" s="117"/>
      <c r="O59" s="189"/>
    </row>
    <row r="60" spans="1:16" ht="31.5" customHeight="1">
      <c r="A60" s="52"/>
      <c r="B60" s="58"/>
      <c r="C60" s="58"/>
      <c r="D60" s="58"/>
      <c r="E60" s="146">
        <v>17</v>
      </c>
      <c r="F60" s="100" t="s">
        <v>240</v>
      </c>
      <c r="G60" s="181">
        <v>1200000</v>
      </c>
      <c r="H60" s="138"/>
      <c r="I60" s="138"/>
      <c r="J60" s="138"/>
      <c r="K60" s="117"/>
      <c r="L60" s="117"/>
      <c r="M60" s="117"/>
      <c r="N60" s="117"/>
      <c r="O60" s="189"/>
    </row>
    <row r="61" spans="1:16" ht="57" customHeight="1">
      <c r="A61" s="52"/>
      <c r="B61" s="58"/>
      <c r="C61" s="58"/>
      <c r="D61" s="58"/>
      <c r="E61" s="146">
        <v>18</v>
      </c>
      <c r="F61" s="102" t="s">
        <v>241</v>
      </c>
      <c r="G61" s="181">
        <v>4000000</v>
      </c>
      <c r="H61" s="117"/>
      <c r="I61" s="138"/>
      <c r="J61" s="138"/>
      <c r="K61" s="117"/>
      <c r="L61" s="117"/>
      <c r="M61" s="117"/>
      <c r="N61" s="117"/>
      <c r="P61" s="189"/>
    </row>
    <row r="62" spans="1:16" ht="49.5" customHeight="1">
      <c r="A62" s="52"/>
      <c r="B62" s="58"/>
      <c r="C62" s="58"/>
      <c r="D62" s="58"/>
      <c r="E62" s="146">
        <v>19</v>
      </c>
      <c r="F62" s="101" t="s">
        <v>70</v>
      </c>
      <c r="G62" s="181">
        <v>3000000</v>
      </c>
      <c r="H62" s="117"/>
      <c r="I62" s="138"/>
      <c r="J62" s="138"/>
      <c r="K62" s="117"/>
      <c r="L62" s="117"/>
      <c r="M62" s="117"/>
      <c r="N62" s="117"/>
      <c r="P62" s="189"/>
    </row>
    <row r="63" spans="1:16" ht="36.75" customHeight="1">
      <c r="A63" s="52"/>
      <c r="B63" s="58"/>
      <c r="C63" s="58"/>
      <c r="D63" s="58"/>
      <c r="E63" s="146">
        <v>20</v>
      </c>
      <c r="F63" s="102" t="s">
        <v>149</v>
      </c>
      <c r="G63" s="181">
        <v>2000000</v>
      </c>
      <c r="H63" s="117"/>
      <c r="I63" s="138"/>
      <c r="J63" s="138"/>
      <c r="K63" s="117"/>
      <c r="L63" s="117"/>
      <c r="M63" s="117"/>
      <c r="N63" s="117"/>
      <c r="O63" s="169"/>
    </row>
    <row r="64" spans="1:16" ht="48" customHeight="1">
      <c r="A64" s="52"/>
      <c r="B64" s="58"/>
      <c r="C64" s="58"/>
      <c r="D64" s="58"/>
      <c r="E64" s="146">
        <v>21</v>
      </c>
      <c r="F64" s="102" t="s">
        <v>242</v>
      </c>
      <c r="G64" s="269">
        <v>4000000</v>
      </c>
      <c r="H64" s="224"/>
      <c r="I64" s="138"/>
      <c r="J64" s="138"/>
      <c r="K64" s="224"/>
      <c r="L64" s="224"/>
      <c r="M64" s="224"/>
      <c r="N64" s="224"/>
      <c r="O64" s="169"/>
    </row>
    <row r="65" spans="1:17" ht="45.75" customHeight="1">
      <c r="A65" s="52"/>
      <c r="B65" s="58"/>
      <c r="C65" s="58"/>
      <c r="D65" s="58"/>
      <c r="E65" s="146">
        <v>22</v>
      </c>
      <c r="F65" s="100" t="s">
        <v>120</v>
      </c>
      <c r="G65" s="181">
        <v>7000000</v>
      </c>
      <c r="H65" s="117"/>
      <c r="I65" s="138"/>
      <c r="J65" s="138"/>
      <c r="K65" s="117"/>
      <c r="L65" s="117"/>
      <c r="M65" s="117"/>
      <c r="N65" s="117"/>
      <c r="P65" s="189"/>
    </row>
    <row r="66" spans="1:17" ht="39" customHeight="1">
      <c r="A66" s="52"/>
      <c r="B66" s="58"/>
      <c r="C66" s="58"/>
      <c r="D66" s="58"/>
      <c r="E66" s="162"/>
      <c r="F66" s="206" t="s">
        <v>121</v>
      </c>
      <c r="G66" s="178">
        <f>SUM(G67:G83)</f>
        <v>23050000</v>
      </c>
      <c r="H66" s="117"/>
      <c r="I66" s="138"/>
      <c r="J66" s="138"/>
      <c r="K66" s="117"/>
      <c r="L66" s="117"/>
      <c r="M66" s="117"/>
      <c r="N66" s="117"/>
      <c r="O66" s="169"/>
    </row>
    <row r="67" spans="1:17" ht="49.5" customHeight="1">
      <c r="A67" s="52"/>
      <c r="B67" s="58"/>
      <c r="C67" s="58"/>
      <c r="D67" s="58"/>
      <c r="E67" s="146" t="s">
        <v>93</v>
      </c>
      <c r="F67" s="100" t="s">
        <v>150</v>
      </c>
      <c r="G67" s="183">
        <v>7000000</v>
      </c>
      <c r="H67" s="139"/>
      <c r="I67" s="138"/>
      <c r="J67" s="138"/>
      <c r="K67" s="117"/>
      <c r="L67" s="117"/>
      <c r="M67" s="117"/>
      <c r="N67" s="117"/>
      <c r="O67" s="169"/>
    </row>
    <row r="68" spans="1:17" ht="69" customHeight="1">
      <c r="A68" s="52"/>
      <c r="B68" s="58"/>
      <c r="C68" s="58"/>
      <c r="D68" s="58"/>
      <c r="E68" s="146" t="s">
        <v>94</v>
      </c>
      <c r="F68" s="100" t="s">
        <v>125</v>
      </c>
      <c r="G68" s="183">
        <v>1000000</v>
      </c>
      <c r="H68" s="139"/>
      <c r="I68" s="138"/>
      <c r="J68" s="138"/>
      <c r="K68" s="117"/>
      <c r="L68" s="117"/>
      <c r="M68" s="117"/>
      <c r="N68" s="117"/>
      <c r="O68" s="169"/>
    </row>
    <row r="69" spans="1:17" ht="69.75" customHeight="1">
      <c r="A69" s="52"/>
      <c r="B69" s="58"/>
      <c r="C69" s="58"/>
      <c r="D69" s="58"/>
      <c r="E69" s="146" t="s">
        <v>95</v>
      </c>
      <c r="F69" s="100" t="s">
        <v>142</v>
      </c>
      <c r="G69" s="183">
        <v>1500000</v>
      </c>
      <c r="H69" s="139"/>
      <c r="I69" s="138"/>
      <c r="J69" s="138"/>
      <c r="K69" s="117"/>
      <c r="L69" s="117"/>
      <c r="M69" s="117"/>
      <c r="N69" s="117"/>
      <c r="O69" s="189"/>
    </row>
    <row r="70" spans="1:17" ht="41.25" customHeight="1">
      <c r="A70" s="52"/>
      <c r="B70" s="58"/>
      <c r="C70" s="58"/>
      <c r="D70" s="58"/>
      <c r="E70" s="146" t="s">
        <v>96</v>
      </c>
      <c r="F70" s="100" t="s">
        <v>151</v>
      </c>
      <c r="G70" s="183">
        <v>550000</v>
      </c>
      <c r="H70" s="139"/>
      <c r="I70" s="138"/>
      <c r="J70" s="138"/>
      <c r="K70" s="224"/>
      <c r="L70" s="224"/>
      <c r="M70" s="224"/>
      <c r="N70" s="224"/>
      <c r="O70" s="189"/>
    </row>
    <row r="71" spans="1:17" ht="41.25" customHeight="1">
      <c r="A71" s="52"/>
      <c r="B71" s="58"/>
      <c r="C71" s="58"/>
      <c r="D71" s="58"/>
      <c r="E71" s="146" t="s">
        <v>97</v>
      </c>
      <c r="F71" s="100" t="s">
        <v>126</v>
      </c>
      <c r="G71" s="183">
        <v>600000</v>
      </c>
      <c r="H71" s="139"/>
      <c r="I71" s="138"/>
      <c r="J71" s="138"/>
      <c r="K71" s="117"/>
      <c r="L71" s="117"/>
      <c r="M71" s="117"/>
      <c r="N71" s="117"/>
      <c r="O71" s="189"/>
    </row>
    <row r="72" spans="1:17" ht="41.25" customHeight="1">
      <c r="A72" s="52"/>
      <c r="B72" s="58"/>
      <c r="C72" s="58"/>
      <c r="D72" s="58"/>
      <c r="E72" s="146" t="s">
        <v>98</v>
      </c>
      <c r="F72" s="242" t="s">
        <v>191</v>
      </c>
      <c r="G72" s="183">
        <v>800000</v>
      </c>
      <c r="H72" s="139"/>
      <c r="I72" s="117"/>
      <c r="J72" s="117"/>
      <c r="K72" s="117"/>
      <c r="L72" s="117"/>
      <c r="M72" s="117"/>
      <c r="N72" s="117"/>
      <c r="O72" s="169"/>
    </row>
    <row r="73" spans="1:17" ht="41.25" customHeight="1">
      <c r="A73" s="52"/>
      <c r="B73" s="58"/>
      <c r="C73" s="58"/>
      <c r="D73" s="58"/>
      <c r="E73" s="146" t="s">
        <v>99</v>
      </c>
      <c r="F73" s="242" t="s">
        <v>143</v>
      </c>
      <c r="G73" s="183">
        <v>1000000</v>
      </c>
      <c r="H73" s="139"/>
      <c r="I73" s="117"/>
      <c r="J73" s="117"/>
      <c r="K73" s="117"/>
      <c r="L73" s="117"/>
      <c r="M73" s="117"/>
      <c r="N73" s="117"/>
      <c r="O73" s="189"/>
    </row>
    <row r="74" spans="1:17" ht="41.25" customHeight="1">
      <c r="A74" s="52"/>
      <c r="B74" s="58"/>
      <c r="C74" s="58"/>
      <c r="D74" s="58"/>
      <c r="E74" s="146" t="s">
        <v>100</v>
      </c>
      <c r="F74" s="242" t="s">
        <v>127</v>
      </c>
      <c r="G74" s="183">
        <v>500000</v>
      </c>
      <c r="H74" s="139"/>
      <c r="I74" s="117"/>
      <c r="J74" s="117"/>
      <c r="K74" s="117"/>
      <c r="L74" s="117"/>
      <c r="M74" s="117"/>
      <c r="N74" s="224"/>
      <c r="O74" s="227"/>
      <c r="P74" s="26"/>
      <c r="Q74" s="26"/>
    </row>
    <row r="75" spans="1:17" ht="69" customHeight="1">
      <c r="A75" s="52"/>
      <c r="B75" s="58"/>
      <c r="C75" s="58"/>
      <c r="D75" s="58"/>
      <c r="E75" s="146" t="s">
        <v>101</v>
      </c>
      <c r="F75" s="101" t="s">
        <v>128</v>
      </c>
      <c r="G75" s="181">
        <v>2500000</v>
      </c>
      <c r="H75" s="117"/>
      <c r="I75" s="117"/>
      <c r="J75" s="117"/>
      <c r="K75" s="117"/>
      <c r="L75" s="117"/>
      <c r="M75" s="117"/>
      <c r="N75" s="224"/>
      <c r="O75" s="228"/>
      <c r="P75" s="26"/>
      <c r="Q75" s="26"/>
    </row>
    <row r="76" spans="1:17" ht="30">
      <c r="A76" s="52"/>
      <c r="B76" s="58"/>
      <c r="C76" s="58"/>
      <c r="D76" s="58"/>
      <c r="E76" s="146" t="s">
        <v>102</v>
      </c>
      <c r="F76" s="103" t="s">
        <v>60</v>
      </c>
      <c r="G76" s="181">
        <v>2000000</v>
      </c>
      <c r="H76" s="117"/>
      <c r="I76" s="117"/>
      <c r="J76" s="117"/>
      <c r="K76" s="117"/>
      <c r="L76" s="117"/>
      <c r="M76" s="117"/>
      <c r="N76" s="224"/>
      <c r="O76" s="169"/>
      <c r="P76" s="26"/>
      <c r="Q76" s="26"/>
    </row>
    <row r="77" spans="1:17" ht="42" customHeight="1">
      <c r="A77" s="52"/>
      <c r="B77" s="58"/>
      <c r="C77" s="58"/>
      <c r="D77" s="58"/>
      <c r="E77" s="146" t="s">
        <v>103</v>
      </c>
      <c r="F77" s="190" t="s">
        <v>129</v>
      </c>
      <c r="G77" s="181">
        <v>1500000</v>
      </c>
      <c r="H77" s="117"/>
      <c r="I77" s="117"/>
      <c r="J77" s="117"/>
      <c r="K77" s="117"/>
      <c r="L77" s="192"/>
      <c r="M77" s="117"/>
      <c r="N77" s="224"/>
      <c r="O77" s="189"/>
      <c r="P77" s="26"/>
      <c r="Q77" s="26"/>
    </row>
    <row r="78" spans="1:17" ht="27" customHeight="1">
      <c r="A78" s="52"/>
      <c r="B78" s="58"/>
      <c r="C78" s="58"/>
      <c r="D78" s="58"/>
      <c r="E78" s="146" t="s">
        <v>104</v>
      </c>
      <c r="F78" s="190" t="s">
        <v>130</v>
      </c>
      <c r="G78" s="181">
        <v>600000</v>
      </c>
      <c r="H78" s="117"/>
      <c r="I78" s="117"/>
      <c r="J78" s="117"/>
      <c r="K78" s="117"/>
      <c r="L78" s="117"/>
      <c r="M78" s="117"/>
      <c r="N78" s="224"/>
      <c r="O78" s="189"/>
      <c r="P78" s="229"/>
      <c r="Q78" s="230"/>
    </row>
    <row r="79" spans="1:17" ht="42.75" customHeight="1">
      <c r="A79" s="52"/>
      <c r="B79" s="58"/>
      <c r="C79" s="58"/>
      <c r="D79" s="58"/>
      <c r="E79" s="146" t="s">
        <v>105</v>
      </c>
      <c r="F79" s="190" t="s">
        <v>188</v>
      </c>
      <c r="G79" s="183">
        <v>1000000</v>
      </c>
      <c r="H79" s="235"/>
      <c r="I79" s="235"/>
      <c r="J79" s="235"/>
      <c r="K79" s="235"/>
      <c r="L79" s="235"/>
      <c r="M79" s="235"/>
      <c r="N79" s="235"/>
      <c r="O79" s="189"/>
      <c r="P79" s="229"/>
      <c r="Q79" s="230"/>
    </row>
    <row r="80" spans="1:17" ht="42.75" customHeight="1">
      <c r="A80" s="52"/>
      <c r="B80" s="58"/>
      <c r="C80" s="58"/>
      <c r="D80" s="58"/>
      <c r="E80" s="146" t="s">
        <v>106</v>
      </c>
      <c r="F80" s="190" t="s">
        <v>189</v>
      </c>
      <c r="G80" s="183">
        <v>1000000</v>
      </c>
      <c r="H80" s="235"/>
      <c r="I80" s="235"/>
      <c r="J80" s="235"/>
      <c r="K80" s="235"/>
      <c r="L80" s="235"/>
      <c r="M80" s="235"/>
      <c r="N80" s="235"/>
      <c r="O80" s="189"/>
      <c r="P80" s="229"/>
      <c r="Q80" s="230"/>
    </row>
    <row r="81" spans="1:17" ht="42.75" customHeight="1">
      <c r="A81" s="52"/>
      <c r="B81" s="58"/>
      <c r="C81" s="58"/>
      <c r="D81" s="58"/>
      <c r="E81" s="146" t="s">
        <v>107</v>
      </c>
      <c r="F81" s="190" t="s">
        <v>190</v>
      </c>
      <c r="G81" s="183">
        <v>1000000</v>
      </c>
      <c r="H81" s="235"/>
      <c r="I81" s="235"/>
      <c r="J81" s="235"/>
      <c r="K81" s="235"/>
      <c r="L81" s="235"/>
      <c r="M81" s="235"/>
      <c r="N81" s="235"/>
      <c r="O81" s="189"/>
      <c r="P81" s="229"/>
      <c r="Q81" s="230"/>
    </row>
    <row r="82" spans="1:17" ht="28.5" customHeight="1">
      <c r="A82" s="52"/>
      <c r="B82" s="58"/>
      <c r="C82" s="58"/>
      <c r="D82" s="58"/>
      <c r="E82" s="146" t="s">
        <v>108</v>
      </c>
      <c r="F82" s="190" t="s">
        <v>192</v>
      </c>
      <c r="G82" s="183">
        <v>500000</v>
      </c>
      <c r="H82" s="235"/>
      <c r="I82" s="235"/>
      <c r="J82" s="235"/>
      <c r="K82" s="235"/>
      <c r="L82" s="235"/>
      <c r="M82" s="235"/>
      <c r="N82" s="235"/>
      <c r="O82" s="189"/>
      <c r="P82" s="229"/>
      <c r="Q82" s="230"/>
    </row>
    <row r="83" spans="1:17" ht="15.75" customHeight="1">
      <c r="A83" s="52"/>
      <c r="B83" s="58"/>
      <c r="C83" s="58"/>
      <c r="D83" s="58"/>
      <c r="E83" s="146"/>
      <c r="F83" s="207"/>
      <c r="G83" s="181"/>
      <c r="H83" s="117"/>
      <c r="I83" s="117"/>
      <c r="J83" s="117"/>
      <c r="K83" s="117"/>
      <c r="L83" s="117"/>
      <c r="M83" s="117"/>
      <c r="N83" s="117"/>
      <c r="O83" s="171"/>
    </row>
    <row r="84" spans="1:17" ht="44.25" customHeight="1">
      <c r="A84" s="8"/>
      <c r="B84" s="5"/>
      <c r="C84" s="57">
        <v>4823</v>
      </c>
      <c r="D84" s="127"/>
      <c r="E84" s="322" t="s">
        <v>45</v>
      </c>
      <c r="F84" s="323"/>
      <c r="G84" s="177">
        <f>SUM(G85,G116,G141)+G145</f>
        <v>72400000</v>
      </c>
      <c r="H84" s="118">
        <f>SUM(H85:H136)</f>
        <v>57500000</v>
      </c>
      <c r="I84" s="118"/>
      <c r="J84" s="118"/>
      <c r="K84" s="118"/>
      <c r="L84" s="118"/>
      <c r="M84" s="118"/>
      <c r="N84" s="118"/>
      <c r="O84" s="171"/>
    </row>
    <row r="85" spans="1:17" ht="27" customHeight="1">
      <c r="A85" s="32"/>
      <c r="B85" s="6"/>
      <c r="C85" s="59"/>
      <c r="D85" s="47" t="s">
        <v>14</v>
      </c>
      <c r="E85" s="314" t="s">
        <v>46</v>
      </c>
      <c r="F85" s="315"/>
      <c r="G85" s="178">
        <f>SUM(G86:G115)</f>
        <v>13600000</v>
      </c>
      <c r="H85" s="117"/>
      <c r="I85" s="117"/>
      <c r="J85" s="117"/>
      <c r="K85" s="117"/>
      <c r="L85" s="117"/>
      <c r="M85" s="117"/>
      <c r="N85" s="117"/>
      <c r="O85" s="171"/>
    </row>
    <row r="86" spans="1:17" ht="69" customHeight="1">
      <c r="A86" s="8"/>
      <c r="B86" s="6"/>
      <c r="C86" s="60"/>
      <c r="D86" s="273"/>
      <c r="E86" s="147" t="s">
        <v>93</v>
      </c>
      <c r="F86" s="104" t="s">
        <v>43</v>
      </c>
      <c r="G86" s="181">
        <v>300000</v>
      </c>
      <c r="H86" s="117"/>
      <c r="I86" s="117"/>
      <c r="J86" s="117"/>
      <c r="K86" s="117"/>
      <c r="L86" s="117"/>
      <c r="M86" s="117"/>
      <c r="N86" s="117"/>
      <c r="O86" s="171"/>
    </row>
    <row r="87" spans="1:17" ht="45">
      <c r="A87" s="13"/>
      <c r="B87" s="6"/>
      <c r="C87" s="61"/>
      <c r="D87" s="273"/>
      <c r="E87" s="147" t="s">
        <v>94</v>
      </c>
      <c r="F87" s="39" t="s">
        <v>44</v>
      </c>
      <c r="G87" s="181">
        <v>200000</v>
      </c>
      <c r="H87" s="117"/>
      <c r="I87" s="117"/>
      <c r="J87" s="117"/>
      <c r="K87" s="117"/>
      <c r="L87" s="117"/>
      <c r="M87" s="117"/>
      <c r="N87" s="117"/>
      <c r="O87" s="171"/>
    </row>
    <row r="88" spans="1:17" ht="105.75" customHeight="1">
      <c r="A88" s="8"/>
      <c r="B88" s="6"/>
      <c r="C88" s="62"/>
      <c r="D88" s="273"/>
      <c r="E88" s="147" t="s">
        <v>95</v>
      </c>
      <c r="F88" s="38" t="s">
        <v>152</v>
      </c>
      <c r="G88" s="181">
        <v>500000</v>
      </c>
      <c r="H88" s="117"/>
      <c r="I88" s="117"/>
      <c r="J88" s="117"/>
      <c r="K88" s="117"/>
      <c r="L88" s="117"/>
      <c r="M88" s="117"/>
      <c r="N88" s="117"/>
      <c r="O88" s="171"/>
    </row>
    <row r="89" spans="1:17" ht="65.25" customHeight="1">
      <c r="A89" s="9"/>
      <c r="B89" s="6"/>
      <c r="C89" s="61"/>
      <c r="D89" s="273"/>
      <c r="E89" s="147" t="s">
        <v>96</v>
      </c>
      <c r="F89" s="38" t="s">
        <v>55</v>
      </c>
      <c r="G89" s="181">
        <v>400000</v>
      </c>
      <c r="H89" s="117"/>
      <c r="I89" s="117"/>
      <c r="J89" s="117"/>
      <c r="K89" s="117"/>
      <c r="L89" s="117"/>
      <c r="M89" s="117"/>
      <c r="N89" s="117"/>
      <c r="O89" s="171"/>
    </row>
    <row r="90" spans="1:17" ht="69" customHeight="1">
      <c r="A90" s="33"/>
      <c r="B90" s="7"/>
      <c r="C90" s="63"/>
      <c r="D90" s="274"/>
      <c r="E90" s="147" t="s">
        <v>97</v>
      </c>
      <c r="F90" s="39" t="s">
        <v>56</v>
      </c>
      <c r="G90" s="181">
        <v>450000</v>
      </c>
      <c r="H90" s="117"/>
      <c r="I90" s="117"/>
      <c r="J90" s="117"/>
      <c r="K90" s="117"/>
      <c r="L90" s="117"/>
      <c r="M90" s="117"/>
      <c r="N90" s="117"/>
      <c r="O90" s="171"/>
    </row>
    <row r="91" spans="1:17" ht="67.5" customHeight="1">
      <c r="A91" s="140"/>
      <c r="B91" s="6"/>
      <c r="C91" s="61"/>
      <c r="D91" s="64"/>
      <c r="E91" s="147" t="s">
        <v>98</v>
      </c>
      <c r="F91" s="39" t="s">
        <v>90</v>
      </c>
      <c r="G91" s="181">
        <v>150000</v>
      </c>
      <c r="H91" s="117"/>
      <c r="I91" s="117"/>
      <c r="J91" s="117"/>
      <c r="K91" s="117"/>
      <c r="L91" s="117"/>
      <c r="M91" s="117"/>
      <c r="N91" s="117"/>
      <c r="O91" s="171"/>
    </row>
    <row r="92" spans="1:17" ht="75" customHeight="1">
      <c r="A92" s="32"/>
      <c r="B92" s="6"/>
      <c r="C92" s="61"/>
      <c r="D92" s="64"/>
      <c r="E92" s="147" t="s">
        <v>99</v>
      </c>
      <c r="F92" s="39" t="s">
        <v>196</v>
      </c>
      <c r="G92" s="181"/>
      <c r="H92" s="117"/>
      <c r="I92" s="117"/>
      <c r="J92" s="117"/>
      <c r="K92" s="117"/>
      <c r="L92" s="117"/>
      <c r="M92" s="117"/>
      <c r="N92" s="117"/>
      <c r="O92" s="171"/>
    </row>
    <row r="93" spans="1:17" ht="40.5" customHeight="1">
      <c r="A93" s="13"/>
      <c r="B93" s="6"/>
      <c r="C93" s="20"/>
      <c r="D93" s="42"/>
      <c r="E93" s="147">
        <v>7.1</v>
      </c>
      <c r="F93" s="39" t="s">
        <v>57</v>
      </c>
      <c r="G93" s="181">
        <v>250000</v>
      </c>
      <c r="H93" s="117"/>
      <c r="I93" s="117"/>
      <c r="J93" s="117"/>
      <c r="K93" s="117"/>
      <c r="L93" s="117"/>
      <c r="M93" s="117"/>
      <c r="N93" s="117"/>
      <c r="O93" s="171"/>
    </row>
    <row r="94" spans="1:17" ht="30.75" customHeight="1">
      <c r="A94" s="32"/>
      <c r="B94" s="6"/>
      <c r="C94" s="20"/>
      <c r="D94" s="42"/>
      <c r="E94" s="147">
        <v>7.2</v>
      </c>
      <c r="F94" s="39" t="s">
        <v>58</v>
      </c>
      <c r="G94" s="181">
        <v>150000</v>
      </c>
      <c r="H94" s="117"/>
      <c r="I94" s="117"/>
      <c r="J94" s="117"/>
      <c r="K94" s="117"/>
      <c r="L94" s="117"/>
      <c r="M94" s="117"/>
      <c r="N94" s="117"/>
      <c r="O94" s="171"/>
    </row>
    <row r="95" spans="1:17" ht="78" customHeight="1">
      <c r="A95" s="223"/>
      <c r="B95" s="222"/>
      <c r="C95" s="225"/>
      <c r="D95" s="42"/>
      <c r="E95" s="147">
        <v>8</v>
      </c>
      <c r="F95" s="39" t="s">
        <v>153</v>
      </c>
      <c r="G95" s="181">
        <v>1000000</v>
      </c>
      <c r="H95" s="224"/>
      <c r="I95" s="224"/>
      <c r="J95" s="224"/>
      <c r="K95" s="224"/>
      <c r="L95" s="224"/>
      <c r="M95" s="224"/>
      <c r="N95" s="224"/>
      <c r="O95" s="171"/>
    </row>
    <row r="96" spans="1:17" ht="59.25" customHeight="1">
      <c r="A96" s="223"/>
      <c r="B96" s="222"/>
      <c r="C96" s="225"/>
      <c r="D96" s="42"/>
      <c r="E96" s="147">
        <v>9</v>
      </c>
      <c r="F96" s="39" t="s">
        <v>155</v>
      </c>
      <c r="G96" s="181">
        <v>300000</v>
      </c>
      <c r="H96" s="224"/>
      <c r="I96" s="224"/>
      <c r="J96" s="224"/>
      <c r="K96" s="224"/>
      <c r="L96" s="224"/>
      <c r="M96" s="224"/>
      <c r="N96" s="224"/>
      <c r="O96" s="171"/>
    </row>
    <row r="97" spans="1:15" ht="85.5" customHeight="1">
      <c r="A97" s="234"/>
      <c r="B97" s="233"/>
      <c r="C97" s="238"/>
      <c r="D97" s="42"/>
      <c r="E97" s="147">
        <v>10</v>
      </c>
      <c r="F97" s="204" t="s">
        <v>181</v>
      </c>
      <c r="G97" s="181">
        <v>400000</v>
      </c>
      <c r="H97" s="235"/>
      <c r="I97" s="235"/>
      <c r="J97" s="235"/>
      <c r="K97" s="235"/>
      <c r="L97" s="235"/>
      <c r="M97" s="235"/>
      <c r="N97" s="235"/>
      <c r="O97" s="171"/>
    </row>
    <row r="98" spans="1:15" ht="56.25" customHeight="1">
      <c r="A98" s="234"/>
      <c r="B98" s="233"/>
      <c r="C98" s="238"/>
      <c r="D98" s="42"/>
      <c r="E98" s="147">
        <v>11</v>
      </c>
      <c r="F98" s="39" t="s">
        <v>182</v>
      </c>
      <c r="G98" s="181">
        <v>600000</v>
      </c>
      <c r="H98" s="235"/>
      <c r="I98" s="235"/>
      <c r="J98" s="235"/>
      <c r="K98" s="235"/>
      <c r="L98" s="235"/>
      <c r="M98" s="235"/>
      <c r="N98" s="235"/>
      <c r="O98" s="171"/>
    </row>
    <row r="99" spans="1:15" ht="69" customHeight="1">
      <c r="A99" s="234"/>
      <c r="B99" s="233"/>
      <c r="C99" s="238"/>
      <c r="D99" s="42"/>
      <c r="E99" s="147">
        <v>12</v>
      </c>
      <c r="F99" s="39" t="s">
        <v>202</v>
      </c>
      <c r="G99" s="181">
        <v>600000</v>
      </c>
      <c r="H99" s="235"/>
      <c r="I99" s="235"/>
      <c r="J99" s="235"/>
      <c r="K99" s="235"/>
      <c r="L99" s="235"/>
      <c r="M99" s="235"/>
      <c r="N99" s="235"/>
      <c r="O99" s="171"/>
    </row>
    <row r="100" spans="1:15" ht="48" customHeight="1">
      <c r="A100" s="234"/>
      <c r="B100" s="233"/>
      <c r="C100" s="238"/>
      <c r="D100" s="42"/>
      <c r="E100" s="147">
        <v>13</v>
      </c>
      <c r="F100" s="39" t="s">
        <v>202</v>
      </c>
      <c r="G100" s="181">
        <v>600000</v>
      </c>
      <c r="H100" s="235"/>
      <c r="I100" s="235"/>
      <c r="J100" s="235"/>
      <c r="K100" s="235"/>
      <c r="L100" s="235"/>
      <c r="M100" s="235"/>
      <c r="N100" s="235"/>
      <c r="O100" s="171"/>
    </row>
    <row r="101" spans="1:15" ht="48" customHeight="1">
      <c r="A101" s="234"/>
      <c r="B101" s="233"/>
      <c r="C101" s="238"/>
      <c r="D101" s="42"/>
      <c r="E101" s="147">
        <v>14</v>
      </c>
      <c r="F101" s="39" t="s">
        <v>184</v>
      </c>
      <c r="G101" s="181">
        <v>600000</v>
      </c>
      <c r="H101" s="235"/>
      <c r="I101" s="235"/>
      <c r="J101" s="235"/>
      <c r="K101" s="235"/>
      <c r="L101" s="235"/>
      <c r="M101" s="235"/>
      <c r="N101" s="235"/>
      <c r="O101" s="171"/>
    </row>
    <row r="102" spans="1:15" ht="48" customHeight="1">
      <c r="A102" s="234"/>
      <c r="B102" s="233"/>
      <c r="C102" s="238"/>
      <c r="D102" s="42"/>
      <c r="E102" s="147">
        <v>15</v>
      </c>
      <c r="F102" s="39" t="s">
        <v>185</v>
      </c>
      <c r="G102" s="181">
        <v>600000</v>
      </c>
      <c r="H102" s="235"/>
      <c r="I102" s="235"/>
      <c r="J102" s="235"/>
      <c r="K102" s="235"/>
      <c r="L102" s="235"/>
      <c r="M102" s="235"/>
      <c r="N102" s="235"/>
      <c r="O102" s="171"/>
    </row>
    <row r="103" spans="1:15" ht="48" customHeight="1">
      <c r="A103" s="234"/>
      <c r="B103" s="233"/>
      <c r="C103" s="238"/>
      <c r="D103" s="42"/>
      <c r="E103" s="147">
        <v>16</v>
      </c>
      <c r="F103" s="39" t="s">
        <v>186</v>
      </c>
      <c r="G103" s="181">
        <v>600000</v>
      </c>
      <c r="H103" s="235"/>
      <c r="I103" s="235"/>
      <c r="J103" s="235"/>
      <c r="K103" s="235"/>
      <c r="L103" s="235"/>
      <c r="M103" s="235"/>
      <c r="N103" s="235"/>
      <c r="O103" s="171"/>
    </row>
    <row r="104" spans="1:15" ht="48" customHeight="1">
      <c r="A104" s="234"/>
      <c r="B104" s="233"/>
      <c r="C104" s="238"/>
      <c r="D104" s="42"/>
      <c r="E104" s="147">
        <v>17</v>
      </c>
      <c r="F104" s="39" t="s">
        <v>187</v>
      </c>
      <c r="G104" s="181">
        <v>600000</v>
      </c>
      <c r="H104" s="235"/>
      <c r="I104" s="235"/>
      <c r="J104" s="235"/>
      <c r="K104" s="235"/>
      <c r="L104" s="235"/>
      <c r="M104" s="235"/>
      <c r="N104" s="235"/>
      <c r="O104" s="171"/>
    </row>
    <row r="105" spans="1:15" ht="48" customHeight="1">
      <c r="A105" s="234"/>
      <c r="B105" s="233"/>
      <c r="C105" s="238"/>
      <c r="D105" s="42"/>
      <c r="E105" s="147">
        <v>18</v>
      </c>
      <c r="F105" s="39" t="s">
        <v>203</v>
      </c>
      <c r="G105" s="181">
        <v>600000</v>
      </c>
      <c r="H105" s="235"/>
      <c r="I105" s="235"/>
      <c r="J105" s="235"/>
      <c r="K105" s="235"/>
      <c r="L105" s="235"/>
      <c r="M105" s="235"/>
      <c r="N105" s="235"/>
      <c r="O105" s="171"/>
    </row>
    <row r="106" spans="1:15" ht="48" customHeight="1">
      <c r="A106" s="257"/>
      <c r="B106" s="256"/>
      <c r="C106" s="260"/>
      <c r="D106" s="42"/>
      <c r="E106" s="147">
        <v>19</v>
      </c>
      <c r="F106" s="39" t="s">
        <v>204</v>
      </c>
      <c r="G106" s="181">
        <v>600000</v>
      </c>
      <c r="H106" s="259"/>
      <c r="I106" s="259"/>
      <c r="J106" s="259"/>
      <c r="K106" s="259"/>
      <c r="L106" s="259"/>
      <c r="M106" s="259"/>
      <c r="N106" s="259"/>
      <c r="O106" s="171"/>
    </row>
    <row r="107" spans="1:15" ht="48" customHeight="1">
      <c r="A107" s="257"/>
      <c r="B107" s="256"/>
      <c r="C107" s="260"/>
      <c r="D107" s="42"/>
      <c r="E107" s="147">
        <v>20</v>
      </c>
      <c r="F107" s="39" t="s">
        <v>205</v>
      </c>
      <c r="G107" s="181">
        <v>300000</v>
      </c>
      <c r="H107" s="259"/>
      <c r="I107" s="259"/>
      <c r="J107" s="259"/>
      <c r="K107" s="259"/>
      <c r="L107" s="259"/>
      <c r="M107" s="259"/>
      <c r="N107" s="259"/>
      <c r="O107" s="171"/>
    </row>
    <row r="108" spans="1:15" ht="48" customHeight="1">
      <c r="A108" s="257"/>
      <c r="B108" s="256"/>
      <c r="C108" s="260"/>
      <c r="D108" s="42"/>
      <c r="E108" s="147">
        <v>21</v>
      </c>
      <c r="F108" s="39" t="s">
        <v>206</v>
      </c>
      <c r="G108" s="181">
        <v>300000</v>
      </c>
      <c r="H108" s="259"/>
      <c r="I108" s="259"/>
      <c r="J108" s="259"/>
      <c r="K108" s="259"/>
      <c r="L108" s="259"/>
      <c r="M108" s="259"/>
      <c r="N108" s="259"/>
      <c r="O108" s="171"/>
    </row>
    <row r="109" spans="1:15" ht="48" customHeight="1">
      <c r="A109" s="257"/>
      <c r="B109" s="256"/>
      <c r="C109" s="260"/>
      <c r="D109" s="42"/>
      <c r="E109" s="147">
        <v>22</v>
      </c>
      <c r="F109" s="39" t="s">
        <v>207</v>
      </c>
      <c r="G109" s="181">
        <v>300000</v>
      </c>
      <c r="H109" s="259"/>
      <c r="I109" s="259"/>
      <c r="J109" s="259"/>
      <c r="K109" s="259"/>
      <c r="L109" s="259"/>
      <c r="M109" s="259"/>
      <c r="N109" s="259"/>
      <c r="O109" s="171"/>
    </row>
    <row r="110" spans="1:15" ht="48" customHeight="1">
      <c r="A110" s="257"/>
      <c r="B110" s="256"/>
      <c r="C110" s="260"/>
      <c r="D110" s="42"/>
      <c r="E110" s="147">
        <v>23</v>
      </c>
      <c r="F110" s="39" t="s">
        <v>208</v>
      </c>
      <c r="G110" s="181">
        <v>500000</v>
      </c>
      <c r="H110" s="259"/>
      <c r="I110" s="259"/>
      <c r="J110" s="259"/>
      <c r="K110" s="259"/>
      <c r="L110" s="259"/>
      <c r="M110" s="259"/>
      <c r="N110" s="259"/>
      <c r="O110" s="171"/>
    </row>
    <row r="111" spans="1:15" ht="48" customHeight="1">
      <c r="A111" s="257"/>
      <c r="B111" s="256"/>
      <c r="C111" s="260"/>
      <c r="D111" s="42"/>
      <c r="E111" s="147">
        <v>24</v>
      </c>
      <c r="F111" s="39" t="s">
        <v>209</v>
      </c>
      <c r="G111" s="181">
        <v>500000</v>
      </c>
      <c r="H111" s="259"/>
      <c r="I111" s="259"/>
      <c r="J111" s="259"/>
      <c r="K111" s="259"/>
      <c r="L111" s="259"/>
      <c r="M111" s="259"/>
      <c r="N111" s="259"/>
      <c r="O111" s="171"/>
    </row>
    <row r="112" spans="1:15" ht="85.5" customHeight="1">
      <c r="A112" s="257"/>
      <c r="B112" s="256"/>
      <c r="C112" s="260"/>
      <c r="D112" s="42"/>
      <c r="E112" s="147">
        <v>25</v>
      </c>
      <c r="F112" s="39" t="s">
        <v>210</v>
      </c>
      <c r="G112" s="181">
        <v>200000</v>
      </c>
      <c r="H112" s="259"/>
      <c r="I112" s="259"/>
      <c r="J112" s="259"/>
      <c r="K112" s="259"/>
      <c r="L112" s="259"/>
      <c r="M112" s="259"/>
      <c r="N112" s="259"/>
      <c r="O112" s="171"/>
    </row>
    <row r="113" spans="1:15" ht="99" customHeight="1">
      <c r="A113" s="257"/>
      <c r="B113" s="256"/>
      <c r="C113" s="260"/>
      <c r="D113" s="42"/>
      <c r="E113" s="147">
        <v>26</v>
      </c>
      <c r="F113" s="39" t="s">
        <v>218</v>
      </c>
      <c r="G113" s="181">
        <v>500000</v>
      </c>
      <c r="H113" s="259"/>
      <c r="I113" s="259"/>
      <c r="J113" s="259"/>
      <c r="K113" s="259"/>
      <c r="L113" s="259"/>
      <c r="M113" s="259"/>
      <c r="N113" s="259"/>
      <c r="O113" s="171"/>
    </row>
    <row r="114" spans="1:15" ht="48" customHeight="1">
      <c r="A114" s="234"/>
      <c r="B114" s="233"/>
      <c r="C114" s="238"/>
      <c r="D114" s="42"/>
      <c r="E114" s="147">
        <v>27</v>
      </c>
      <c r="F114" s="39" t="s">
        <v>41</v>
      </c>
      <c r="G114" s="181">
        <v>1500000</v>
      </c>
      <c r="H114" s="235"/>
      <c r="I114" s="235"/>
      <c r="J114" s="235"/>
      <c r="K114" s="235"/>
      <c r="L114" s="235"/>
      <c r="M114" s="235"/>
      <c r="N114" s="235"/>
      <c r="O114" s="171"/>
    </row>
    <row r="115" spans="1:15" ht="15">
      <c r="A115" s="34"/>
      <c r="B115" s="6"/>
      <c r="C115" s="20"/>
      <c r="D115" s="42"/>
      <c r="E115" s="147"/>
      <c r="F115" s="105"/>
      <c r="G115" s="181"/>
      <c r="H115" s="117"/>
      <c r="I115" s="117"/>
      <c r="J115" s="117"/>
      <c r="K115" s="117"/>
      <c r="L115" s="117"/>
      <c r="M115" s="117"/>
      <c r="N115" s="117"/>
      <c r="O115" s="171"/>
    </row>
    <row r="116" spans="1:15" ht="30">
      <c r="A116" s="35"/>
      <c r="B116" s="6"/>
      <c r="C116" s="20"/>
      <c r="D116" s="132" t="s">
        <v>15</v>
      </c>
      <c r="E116" s="130"/>
      <c r="F116" s="208" t="s">
        <v>64</v>
      </c>
      <c r="G116" s="178">
        <f>SUM(G117:G140)</f>
        <v>48160000</v>
      </c>
      <c r="H116" s="117"/>
      <c r="I116" s="117"/>
      <c r="J116" s="117"/>
      <c r="K116" s="117"/>
      <c r="L116" s="117"/>
      <c r="M116" s="117"/>
      <c r="N116" s="117"/>
      <c r="O116" s="171"/>
    </row>
    <row r="117" spans="1:15" ht="75.75" customHeight="1">
      <c r="A117" s="140"/>
      <c r="B117" s="6"/>
      <c r="C117" s="20"/>
      <c r="D117" s="143"/>
      <c r="E117" s="148" t="s">
        <v>94</v>
      </c>
      <c r="F117" s="39" t="s">
        <v>87</v>
      </c>
      <c r="G117" s="183">
        <v>1000000</v>
      </c>
      <c r="H117" s="117"/>
      <c r="I117" s="117"/>
      <c r="J117" s="117"/>
      <c r="K117" s="117"/>
      <c r="L117" s="117"/>
      <c r="M117" s="117"/>
      <c r="N117" s="117"/>
      <c r="O117" s="171"/>
    </row>
    <row r="118" spans="1:15" ht="64.5" customHeight="1">
      <c r="A118" s="140"/>
      <c r="B118" s="6"/>
      <c r="C118" s="20"/>
      <c r="D118" s="143"/>
      <c r="E118" s="148" t="s">
        <v>95</v>
      </c>
      <c r="F118" s="39" t="s">
        <v>88</v>
      </c>
      <c r="G118" s="183">
        <v>1000000</v>
      </c>
      <c r="H118" s="117"/>
      <c r="I118" s="117"/>
      <c r="J118" s="117"/>
      <c r="K118" s="117"/>
      <c r="L118" s="117"/>
      <c r="M118" s="117"/>
      <c r="N118" s="117"/>
      <c r="O118" s="171"/>
    </row>
    <row r="119" spans="1:15" ht="54" customHeight="1">
      <c r="A119" s="35"/>
      <c r="B119" s="6"/>
      <c r="C119" s="20"/>
      <c r="D119" s="18"/>
      <c r="E119" s="251" t="s">
        <v>96</v>
      </c>
      <c r="F119" s="252" t="s">
        <v>65</v>
      </c>
      <c r="G119" s="253">
        <v>0</v>
      </c>
      <c r="H119" s="158">
        <v>6000000</v>
      </c>
      <c r="I119" s="138"/>
      <c r="J119" s="117"/>
      <c r="K119" s="117"/>
      <c r="L119" s="117"/>
      <c r="M119" s="117"/>
      <c r="N119" s="117"/>
      <c r="O119" s="191"/>
    </row>
    <row r="120" spans="1:15" ht="54" customHeight="1">
      <c r="A120" s="35"/>
      <c r="B120" s="6"/>
      <c r="C120" s="20"/>
      <c r="D120" s="18"/>
      <c r="E120" s="148" t="s">
        <v>97</v>
      </c>
      <c r="F120" s="100" t="s">
        <v>66</v>
      </c>
      <c r="G120" s="183">
        <v>3000000</v>
      </c>
      <c r="H120" s="158">
        <v>14000000</v>
      </c>
      <c r="I120" s="118">
        <v>8000000</v>
      </c>
      <c r="J120" s="138"/>
      <c r="K120" s="138"/>
      <c r="L120" s="138"/>
      <c r="M120" s="138"/>
      <c r="N120" s="138"/>
      <c r="O120" s="191"/>
    </row>
    <row r="121" spans="1:15" ht="63.75" customHeight="1">
      <c r="A121" s="152"/>
      <c r="B121" s="6"/>
      <c r="C121" s="20"/>
      <c r="D121" s="18"/>
      <c r="E121" s="148" t="s">
        <v>98</v>
      </c>
      <c r="F121" s="155" t="s">
        <v>154</v>
      </c>
      <c r="G121" s="183">
        <v>0</v>
      </c>
      <c r="H121" s="138"/>
      <c r="I121" s="138"/>
      <c r="J121" s="138">
        <v>2000000</v>
      </c>
      <c r="K121" s="138"/>
      <c r="L121" s="138"/>
      <c r="M121" s="138"/>
      <c r="N121" s="138"/>
      <c r="O121" s="171"/>
    </row>
    <row r="122" spans="1:15" ht="54" customHeight="1">
      <c r="A122" s="35"/>
      <c r="B122" s="6"/>
      <c r="C122" s="20"/>
      <c r="D122" s="18"/>
      <c r="E122" s="148" t="s">
        <v>99</v>
      </c>
      <c r="F122" s="163" t="s">
        <v>67</v>
      </c>
      <c r="G122" s="184">
        <v>3000000</v>
      </c>
      <c r="H122" s="158">
        <v>7000000</v>
      </c>
      <c r="I122" s="118">
        <v>4000000</v>
      </c>
      <c r="J122" s="117"/>
      <c r="K122" s="117"/>
      <c r="L122" s="117"/>
      <c r="M122" s="117"/>
      <c r="N122" s="117"/>
      <c r="O122" s="191"/>
    </row>
    <row r="123" spans="1:15" ht="103.5" customHeight="1">
      <c r="A123" s="35"/>
      <c r="B123" s="6"/>
      <c r="C123" s="20"/>
      <c r="D123" s="18"/>
      <c r="E123" s="148" t="s">
        <v>100</v>
      </c>
      <c r="F123" s="39" t="s">
        <v>183</v>
      </c>
      <c r="G123" s="183">
        <v>3000000</v>
      </c>
      <c r="H123" s="117"/>
      <c r="I123" s="117"/>
      <c r="J123" s="117"/>
      <c r="K123" s="117"/>
      <c r="L123" s="117"/>
      <c r="M123" s="117"/>
      <c r="N123" s="117"/>
      <c r="O123" s="171"/>
    </row>
    <row r="124" spans="1:15" ht="81" customHeight="1">
      <c r="A124" s="152"/>
      <c r="B124" s="6"/>
      <c r="C124" s="20"/>
      <c r="D124" s="18"/>
      <c r="E124" s="148" t="s">
        <v>101</v>
      </c>
      <c r="F124" s="155" t="s">
        <v>113</v>
      </c>
      <c r="G124" s="183">
        <v>1000000</v>
      </c>
      <c r="H124" s="117"/>
      <c r="I124" s="117"/>
      <c r="J124" s="117"/>
      <c r="K124" s="117"/>
      <c r="L124" s="117"/>
      <c r="M124" s="117"/>
      <c r="N124" s="117"/>
      <c r="O124" s="171"/>
    </row>
    <row r="125" spans="1:15" ht="57" customHeight="1">
      <c r="A125" s="35"/>
      <c r="B125" s="6"/>
      <c r="C125" s="20"/>
      <c r="D125" s="18"/>
      <c r="E125" s="148" t="s">
        <v>102</v>
      </c>
      <c r="F125" s="39" t="s">
        <v>68</v>
      </c>
      <c r="G125" s="181">
        <v>2000000</v>
      </c>
      <c r="H125" s="154">
        <v>5000000</v>
      </c>
      <c r="I125" s="118">
        <v>2500000</v>
      </c>
      <c r="J125" s="117"/>
      <c r="K125" s="117"/>
      <c r="L125" s="117"/>
      <c r="M125" s="117"/>
      <c r="N125" s="117"/>
      <c r="O125" s="191"/>
    </row>
    <row r="126" spans="1:15" ht="51.75" customHeight="1">
      <c r="A126" s="35"/>
      <c r="B126" s="6"/>
      <c r="C126" s="20"/>
      <c r="D126" s="18"/>
      <c r="E126" s="148" t="s">
        <v>103</v>
      </c>
      <c r="F126" s="39" t="s">
        <v>69</v>
      </c>
      <c r="G126" s="181">
        <v>2000000</v>
      </c>
      <c r="H126" s="154">
        <v>5000000</v>
      </c>
      <c r="I126" s="118">
        <v>2500000</v>
      </c>
      <c r="J126" s="117"/>
      <c r="K126" s="117"/>
      <c r="L126" s="117"/>
      <c r="M126" s="117"/>
      <c r="N126" s="117"/>
      <c r="O126" s="191"/>
    </row>
    <row r="127" spans="1:15" ht="69" customHeight="1">
      <c r="A127" s="35"/>
      <c r="B127" s="6"/>
      <c r="C127" s="20"/>
      <c r="D127" s="18"/>
      <c r="E127" s="148" t="s">
        <v>104</v>
      </c>
      <c r="F127" s="39" t="s">
        <v>35</v>
      </c>
      <c r="G127" s="181">
        <v>0</v>
      </c>
      <c r="H127" s="159">
        <v>6500000</v>
      </c>
      <c r="I127" s="117"/>
      <c r="J127" s="117">
        <v>7000000</v>
      </c>
      <c r="K127" s="117"/>
      <c r="L127" s="117"/>
      <c r="M127" s="117"/>
      <c r="N127" s="117"/>
      <c r="O127" s="171"/>
    </row>
    <row r="128" spans="1:15" ht="55.5" customHeight="1">
      <c r="A128" s="35"/>
      <c r="B128" s="6"/>
      <c r="C128" s="20"/>
      <c r="D128" s="18"/>
      <c r="E128" s="148" t="s">
        <v>105</v>
      </c>
      <c r="F128" s="39" t="s">
        <v>115</v>
      </c>
      <c r="G128" s="181">
        <v>3000000</v>
      </c>
      <c r="H128" s="117"/>
      <c r="I128" s="117"/>
      <c r="J128" s="117"/>
      <c r="K128" s="117"/>
      <c r="L128" s="117"/>
      <c r="M128" s="117"/>
      <c r="N128" s="117"/>
      <c r="O128" s="191"/>
    </row>
    <row r="129" spans="1:15" ht="63.75" customHeight="1">
      <c r="A129" s="35"/>
      <c r="B129" s="6"/>
      <c r="C129" s="20"/>
      <c r="D129" s="18"/>
      <c r="E129" s="148" t="s">
        <v>106</v>
      </c>
      <c r="F129" s="163" t="s">
        <v>122</v>
      </c>
      <c r="G129" s="184">
        <v>3000000</v>
      </c>
      <c r="H129" s="153">
        <v>14000000</v>
      </c>
      <c r="I129" s="138"/>
      <c r="J129" s="117"/>
      <c r="K129" s="117"/>
      <c r="L129" s="117"/>
      <c r="M129" s="117"/>
      <c r="N129" s="117"/>
      <c r="O129" s="191"/>
    </row>
    <row r="130" spans="1:15" ht="75">
      <c r="A130" s="140"/>
      <c r="B130" s="6"/>
      <c r="C130" s="20"/>
      <c r="D130" s="18"/>
      <c r="E130" s="148" t="s">
        <v>107</v>
      </c>
      <c r="F130" s="39" t="s">
        <v>135</v>
      </c>
      <c r="G130" s="181">
        <v>1500000</v>
      </c>
      <c r="H130" s="117"/>
      <c r="I130" s="117"/>
      <c r="J130" s="117"/>
      <c r="K130" s="117"/>
      <c r="L130" s="117"/>
      <c r="M130" s="117"/>
      <c r="N130" s="117"/>
      <c r="O130" s="191"/>
    </row>
    <row r="131" spans="1:15" ht="45">
      <c r="A131" s="140"/>
      <c r="B131" s="6"/>
      <c r="C131" s="20"/>
      <c r="D131" s="18"/>
      <c r="E131" s="148" t="s">
        <v>108</v>
      </c>
      <c r="F131" s="144" t="s">
        <v>89</v>
      </c>
      <c r="G131" s="183">
        <v>5000000</v>
      </c>
      <c r="H131" s="117"/>
      <c r="I131" s="117"/>
      <c r="J131" s="117"/>
      <c r="K131" s="117"/>
      <c r="L131" s="117"/>
      <c r="M131" s="117"/>
      <c r="N131" s="117"/>
      <c r="O131" s="171"/>
    </row>
    <row r="132" spans="1:15" ht="60">
      <c r="A132" s="160"/>
      <c r="B132" s="6"/>
      <c r="C132" s="20"/>
      <c r="D132" s="18"/>
      <c r="E132" s="148" t="s">
        <v>109</v>
      </c>
      <c r="F132" s="39" t="s">
        <v>117</v>
      </c>
      <c r="G132" s="183">
        <v>1000000</v>
      </c>
      <c r="H132" s="117"/>
      <c r="I132" s="117"/>
      <c r="J132" s="117"/>
      <c r="K132" s="117"/>
      <c r="L132" s="117"/>
      <c r="M132" s="117"/>
      <c r="N132" s="117"/>
      <c r="O132" s="191"/>
    </row>
    <row r="133" spans="1:15" ht="45">
      <c r="A133" s="160"/>
      <c r="B133" s="6"/>
      <c r="C133" s="20"/>
      <c r="D133" s="18"/>
      <c r="E133" s="148" t="s">
        <v>112</v>
      </c>
      <c r="F133" s="39" t="s">
        <v>118</v>
      </c>
      <c r="G133" s="183">
        <v>1000000</v>
      </c>
      <c r="H133" s="117"/>
      <c r="I133" s="117"/>
      <c r="J133" s="117"/>
      <c r="K133" s="117"/>
      <c r="L133" s="117"/>
      <c r="M133" s="117"/>
      <c r="N133" s="117"/>
      <c r="O133" s="191"/>
    </row>
    <row r="134" spans="1:15" ht="45">
      <c r="A134" s="215"/>
      <c r="B134" s="214"/>
      <c r="C134" s="217"/>
      <c r="D134" s="18"/>
      <c r="E134" s="148" t="s">
        <v>116</v>
      </c>
      <c r="F134" s="39" t="s">
        <v>194</v>
      </c>
      <c r="G134" s="183">
        <v>3000000</v>
      </c>
      <c r="H134" s="216"/>
      <c r="I134" s="216"/>
      <c r="J134" s="216"/>
      <c r="K134" s="216"/>
      <c r="L134" s="216"/>
      <c r="M134" s="216"/>
      <c r="N134" s="216"/>
      <c r="O134" s="191"/>
    </row>
    <row r="135" spans="1:15" ht="45">
      <c r="A135" s="218"/>
      <c r="B135" s="219"/>
      <c r="C135" s="220"/>
      <c r="D135" s="18"/>
      <c r="E135" s="148" t="s">
        <v>136</v>
      </c>
      <c r="F135" s="39" t="s">
        <v>144</v>
      </c>
      <c r="G135" s="183">
        <v>3000000</v>
      </c>
      <c r="H135" s="221"/>
      <c r="I135" s="221"/>
      <c r="J135" s="221"/>
      <c r="K135" s="221"/>
      <c r="L135" s="221"/>
      <c r="M135" s="221"/>
      <c r="N135" s="221"/>
      <c r="O135" s="191"/>
    </row>
    <row r="136" spans="1:15" ht="48.75" customHeight="1">
      <c r="A136" s="35"/>
      <c r="B136" s="6"/>
      <c r="C136" s="20"/>
      <c r="D136" s="18"/>
      <c r="E136" s="148" t="s">
        <v>145</v>
      </c>
      <c r="F136" s="163" t="s">
        <v>36</v>
      </c>
      <c r="G136" s="184">
        <v>5000000</v>
      </c>
      <c r="H136" s="139"/>
      <c r="I136" s="117"/>
      <c r="J136" s="117"/>
      <c r="K136" s="117"/>
      <c r="L136" s="117"/>
      <c r="M136" s="117"/>
      <c r="N136" s="117"/>
      <c r="O136" s="171"/>
    </row>
    <row r="137" spans="1:15" ht="48.75" customHeight="1">
      <c r="A137" s="234"/>
      <c r="B137" s="233"/>
      <c r="C137" s="238"/>
      <c r="D137" s="18"/>
      <c r="E137" s="148" t="s">
        <v>177</v>
      </c>
      <c r="F137" s="239" t="s">
        <v>179</v>
      </c>
      <c r="G137" s="184">
        <v>4000000</v>
      </c>
      <c r="H137" s="139"/>
      <c r="I137" s="235"/>
      <c r="J137" s="235"/>
      <c r="K137" s="235"/>
      <c r="L137" s="235"/>
      <c r="M137" s="235"/>
      <c r="N137" s="235"/>
      <c r="O137" s="171"/>
    </row>
    <row r="138" spans="1:15" ht="48.75" customHeight="1">
      <c r="A138" s="234"/>
      <c r="B138" s="233"/>
      <c r="C138" s="238"/>
      <c r="D138" s="18"/>
      <c r="E138" s="148" t="s">
        <v>178</v>
      </c>
      <c r="F138" s="144" t="s">
        <v>195</v>
      </c>
      <c r="G138" s="184">
        <v>300000</v>
      </c>
      <c r="H138" s="139"/>
      <c r="I138" s="235"/>
      <c r="J138" s="235"/>
      <c r="K138" s="235"/>
      <c r="L138" s="235"/>
      <c r="M138" s="235"/>
      <c r="N138" s="235"/>
      <c r="O138" s="171"/>
    </row>
    <row r="139" spans="1:15" ht="72.75" customHeight="1">
      <c r="A139" s="243"/>
      <c r="B139" s="244"/>
      <c r="C139" s="245"/>
      <c r="D139" s="18"/>
      <c r="E139" s="251" t="s">
        <v>198</v>
      </c>
      <c r="F139" s="254" t="s">
        <v>197</v>
      </c>
      <c r="G139" s="253">
        <v>360000</v>
      </c>
      <c r="H139" s="139"/>
      <c r="I139" s="235"/>
      <c r="J139" s="235"/>
      <c r="K139" s="235"/>
      <c r="L139" s="235"/>
      <c r="M139" s="235"/>
      <c r="N139" s="235"/>
      <c r="O139" s="171"/>
    </row>
    <row r="140" spans="1:15" ht="75.75" customHeight="1">
      <c r="A140" s="234"/>
      <c r="B140" s="233"/>
      <c r="C140" s="238"/>
      <c r="D140" s="18"/>
      <c r="E140" s="251" t="s">
        <v>199</v>
      </c>
      <c r="F140" s="249" t="s">
        <v>200</v>
      </c>
      <c r="G140" s="250">
        <v>2000000</v>
      </c>
      <c r="H140" s="4"/>
      <c r="I140" s="247"/>
      <c r="J140" s="248"/>
      <c r="K140" s="4"/>
      <c r="L140" s="4"/>
      <c r="M140" s="4"/>
      <c r="N140" s="247"/>
      <c r="O140" s="171"/>
    </row>
    <row r="141" spans="1:15" ht="34.5" customHeight="1">
      <c r="A141" s="271"/>
      <c r="B141" s="272"/>
      <c r="C141" s="258"/>
      <c r="D141" s="132" t="s">
        <v>48</v>
      </c>
      <c r="E141" s="314" t="s">
        <v>165</v>
      </c>
      <c r="F141" s="315"/>
      <c r="G141" s="178">
        <f>SUM(G142:G143)</f>
        <v>6000000</v>
      </c>
      <c r="H141" s="117"/>
      <c r="I141" s="117"/>
      <c r="J141" s="117"/>
      <c r="K141" s="117"/>
      <c r="L141" s="117"/>
      <c r="M141" s="117"/>
      <c r="N141" s="117"/>
      <c r="O141" s="171"/>
    </row>
    <row r="142" spans="1:15" ht="48" customHeight="1">
      <c r="A142" s="271"/>
      <c r="B142" s="272"/>
      <c r="C142" s="258"/>
      <c r="D142" s="143"/>
      <c r="E142" s="156" t="s">
        <v>93</v>
      </c>
      <c r="F142" s="194" t="s">
        <v>114</v>
      </c>
      <c r="G142" s="185">
        <v>1000000</v>
      </c>
      <c r="H142" s="117"/>
      <c r="I142" s="117"/>
      <c r="J142" s="117"/>
      <c r="K142" s="117"/>
      <c r="L142" s="117"/>
      <c r="M142" s="117"/>
      <c r="N142" s="117"/>
      <c r="O142" s="171"/>
    </row>
    <row r="143" spans="1:15" ht="44.25" customHeight="1">
      <c r="A143" s="271"/>
      <c r="B143" s="272"/>
      <c r="C143" s="258"/>
      <c r="D143" s="64"/>
      <c r="E143" s="156" t="s">
        <v>94</v>
      </c>
      <c r="F143" s="157" t="s">
        <v>166</v>
      </c>
      <c r="G143" s="185">
        <v>5000000</v>
      </c>
      <c r="H143" s="139"/>
      <c r="I143" s="117"/>
      <c r="J143" s="117"/>
      <c r="K143" s="117"/>
      <c r="L143" s="117"/>
      <c r="M143" s="117"/>
      <c r="N143" s="117"/>
      <c r="O143" s="171"/>
    </row>
    <row r="144" spans="1:15" ht="15">
      <c r="A144" s="271"/>
      <c r="B144" s="272"/>
      <c r="C144" s="258"/>
      <c r="D144" s="18"/>
      <c r="E144" s="21"/>
      <c r="F144" s="106"/>
      <c r="G144" s="181"/>
      <c r="H144" s="117"/>
      <c r="I144" s="117"/>
      <c r="J144" s="117"/>
      <c r="K144" s="117"/>
      <c r="L144" s="117"/>
      <c r="M144" s="117"/>
      <c r="N144" s="117"/>
      <c r="O144" s="171"/>
    </row>
    <row r="145" spans="1:15" ht="32.25" customHeight="1">
      <c r="A145" s="271"/>
      <c r="B145" s="272"/>
      <c r="C145" s="264">
        <v>4824</v>
      </c>
      <c r="D145" s="66"/>
      <c r="E145" s="327" t="s">
        <v>16</v>
      </c>
      <c r="F145" s="328"/>
      <c r="G145" s="181">
        <v>4640000</v>
      </c>
      <c r="H145" s="141"/>
      <c r="I145" s="141"/>
      <c r="J145" s="117"/>
      <c r="K145" s="117"/>
      <c r="L145" s="117"/>
      <c r="M145" s="117"/>
      <c r="N145" s="117"/>
      <c r="O145" s="171"/>
    </row>
    <row r="146" spans="1:15" ht="30" customHeight="1">
      <c r="A146" s="271"/>
      <c r="B146" s="272"/>
      <c r="C146" s="265"/>
      <c r="D146" s="46" t="s">
        <v>17</v>
      </c>
      <c r="E146" s="307" t="s">
        <v>16</v>
      </c>
      <c r="F146" s="308"/>
      <c r="G146" s="181">
        <v>4640000</v>
      </c>
      <c r="H146" s="117"/>
      <c r="I146" s="117"/>
      <c r="J146" s="117"/>
      <c r="K146" s="117"/>
      <c r="L146" s="117"/>
      <c r="M146" s="117"/>
      <c r="N146" s="117"/>
      <c r="O146" s="171"/>
    </row>
    <row r="147" spans="1:15" ht="54.75" customHeight="1">
      <c r="A147" s="271"/>
      <c r="B147" s="272"/>
      <c r="C147" s="266"/>
      <c r="D147" s="166"/>
      <c r="E147" s="193"/>
      <c r="F147" s="255" t="s">
        <v>137</v>
      </c>
      <c r="G147" s="253">
        <v>4640000</v>
      </c>
      <c r="H147" s="117"/>
      <c r="I147" s="117"/>
      <c r="J147" s="117"/>
      <c r="K147" s="117"/>
      <c r="L147" s="117"/>
      <c r="M147" s="117"/>
      <c r="N147" s="117"/>
      <c r="O147" s="171"/>
    </row>
    <row r="148" spans="1:15" ht="34.5" customHeight="1">
      <c r="A148" s="271"/>
      <c r="B148" s="272"/>
      <c r="C148" s="267">
        <v>4827</v>
      </c>
      <c r="D148" s="128"/>
      <c r="E148" s="305" t="s">
        <v>18</v>
      </c>
      <c r="F148" s="306"/>
      <c r="G148" s="177">
        <f>SUM(G149+G153+G165)</f>
        <v>40800000</v>
      </c>
      <c r="H148" s="118"/>
      <c r="I148" s="118"/>
      <c r="J148" s="118"/>
      <c r="K148" s="118"/>
      <c r="L148" s="118"/>
      <c r="M148" s="118"/>
      <c r="N148" s="118"/>
      <c r="O148" s="171"/>
    </row>
    <row r="149" spans="1:15" ht="34.5" customHeight="1">
      <c r="A149" s="271"/>
      <c r="B149" s="272"/>
      <c r="C149" s="268"/>
      <c r="D149" s="275" t="s">
        <v>46</v>
      </c>
      <c r="E149" s="276"/>
      <c r="F149" s="276"/>
      <c r="G149" s="178">
        <f>SUM(G150:G152)</f>
        <v>1900000</v>
      </c>
      <c r="H149" s="117"/>
      <c r="I149" s="117"/>
      <c r="J149" s="117"/>
      <c r="K149" s="117"/>
      <c r="L149" s="117"/>
      <c r="M149" s="117"/>
      <c r="N149" s="117"/>
      <c r="O149" s="171"/>
    </row>
    <row r="150" spans="1:15" ht="45">
      <c r="A150" s="271"/>
      <c r="B150" s="272"/>
      <c r="C150" s="329"/>
      <c r="D150" s="330"/>
      <c r="E150" s="65">
        <v>1</v>
      </c>
      <c r="F150" s="105" t="s">
        <v>49</v>
      </c>
      <c r="G150" s="181">
        <v>300000</v>
      </c>
      <c r="H150" s="117"/>
      <c r="I150" s="117"/>
      <c r="J150" s="117"/>
      <c r="K150" s="117"/>
      <c r="L150" s="117"/>
      <c r="M150" s="117"/>
      <c r="N150" s="117"/>
      <c r="O150" s="171"/>
    </row>
    <row r="151" spans="1:15" ht="54" customHeight="1">
      <c r="A151" s="271"/>
      <c r="B151" s="272"/>
      <c r="C151" s="329"/>
      <c r="D151" s="330"/>
      <c r="E151" s="161">
        <v>2</v>
      </c>
      <c r="F151" s="107" t="s">
        <v>40</v>
      </c>
      <c r="G151" s="183">
        <v>1500000</v>
      </c>
      <c r="H151" s="224"/>
      <c r="I151" s="224"/>
      <c r="J151" s="224"/>
      <c r="K151" s="224"/>
      <c r="L151" s="224"/>
      <c r="M151" s="224"/>
      <c r="N151" s="224"/>
      <c r="O151" s="171"/>
    </row>
    <row r="152" spans="1:15" ht="51" customHeight="1">
      <c r="A152" s="271"/>
      <c r="B152" s="272"/>
      <c r="C152" s="329"/>
      <c r="D152" s="330"/>
      <c r="E152" s="65">
        <v>3</v>
      </c>
      <c r="F152" s="107" t="s">
        <v>156</v>
      </c>
      <c r="G152" s="183">
        <v>100000</v>
      </c>
      <c r="H152" s="139"/>
      <c r="I152" s="117"/>
      <c r="J152" s="117"/>
      <c r="K152" s="117"/>
      <c r="L152" s="117"/>
      <c r="M152" s="117"/>
      <c r="N152" s="117"/>
      <c r="O152" s="171"/>
    </row>
    <row r="153" spans="1:15" ht="26.25" customHeight="1">
      <c r="A153" s="271"/>
      <c r="B153" s="272"/>
      <c r="C153" s="329"/>
      <c r="D153" s="320" t="s">
        <v>47</v>
      </c>
      <c r="E153" s="321"/>
      <c r="F153" s="321"/>
      <c r="G153" s="178">
        <f>SUM(G154:G164)</f>
        <v>21500000</v>
      </c>
      <c r="H153" s="117"/>
      <c r="I153" s="117"/>
      <c r="J153" s="117"/>
      <c r="K153" s="117"/>
      <c r="L153" s="117"/>
      <c r="M153" s="117"/>
      <c r="N153" s="117"/>
      <c r="O153" s="171"/>
    </row>
    <row r="154" spans="1:15" ht="45">
      <c r="A154" s="271"/>
      <c r="B154" s="272"/>
      <c r="C154" s="329"/>
      <c r="D154" s="331" t="s">
        <v>19</v>
      </c>
      <c r="E154" s="146" t="s">
        <v>93</v>
      </c>
      <c r="F154" s="100" t="s">
        <v>80</v>
      </c>
      <c r="G154" s="181">
        <v>3000000</v>
      </c>
      <c r="H154" s="117"/>
      <c r="I154" s="118">
        <v>1200000</v>
      </c>
      <c r="J154" s="117">
        <v>10000000</v>
      </c>
      <c r="K154" s="117"/>
      <c r="L154" s="117"/>
      <c r="M154" s="117"/>
      <c r="N154" s="117"/>
      <c r="O154" s="191"/>
    </row>
    <row r="155" spans="1:15" ht="60">
      <c r="A155" s="271"/>
      <c r="B155" s="272"/>
      <c r="C155" s="329"/>
      <c r="D155" s="332"/>
      <c r="E155" s="146" t="s">
        <v>94</v>
      </c>
      <c r="F155" s="100" t="s">
        <v>215</v>
      </c>
      <c r="G155" s="181">
        <v>4000000</v>
      </c>
      <c r="H155" s="117"/>
      <c r="I155" s="117"/>
      <c r="J155" s="117"/>
      <c r="K155" s="117"/>
      <c r="L155" s="117"/>
      <c r="M155" s="117"/>
      <c r="N155" s="117"/>
      <c r="O155" s="191"/>
    </row>
    <row r="156" spans="1:15" ht="84.75" customHeight="1">
      <c r="A156" s="271"/>
      <c r="B156" s="272"/>
      <c r="C156" s="329"/>
      <c r="D156" s="332"/>
      <c r="E156" s="146" t="s">
        <v>95</v>
      </c>
      <c r="F156" s="100" t="s">
        <v>61</v>
      </c>
      <c r="G156" s="183">
        <v>1800000</v>
      </c>
      <c r="H156" s="117"/>
      <c r="I156" s="117"/>
      <c r="J156" s="117"/>
      <c r="K156" s="117"/>
      <c r="L156" s="117"/>
      <c r="M156" s="117"/>
      <c r="N156" s="117"/>
      <c r="O156" s="191"/>
    </row>
    <row r="157" spans="1:15" ht="45">
      <c r="A157" s="271"/>
      <c r="B157" s="272"/>
      <c r="C157" s="329"/>
      <c r="D157" s="332"/>
      <c r="E157" s="146" t="s">
        <v>96</v>
      </c>
      <c r="F157" s="101" t="s">
        <v>50</v>
      </c>
      <c r="G157" s="181">
        <v>1000000</v>
      </c>
      <c r="H157" s="117"/>
      <c r="I157" s="117"/>
      <c r="J157" s="117"/>
      <c r="K157" s="117"/>
      <c r="L157" s="117"/>
      <c r="M157" s="117"/>
      <c r="N157" s="117"/>
      <c r="O157" s="191"/>
    </row>
    <row r="158" spans="1:15" ht="47.25" customHeight="1">
      <c r="A158" s="271"/>
      <c r="B158" s="272"/>
      <c r="C158" s="329"/>
      <c r="D158" s="332"/>
      <c r="E158" s="146" t="s">
        <v>97</v>
      </c>
      <c r="F158" s="101" t="s">
        <v>212</v>
      </c>
      <c r="G158" s="181">
        <v>1000000</v>
      </c>
      <c r="H158" s="259"/>
      <c r="I158" s="259"/>
      <c r="J158" s="259"/>
      <c r="K158" s="259"/>
      <c r="L158" s="259"/>
      <c r="M158" s="259"/>
      <c r="N158" s="259"/>
      <c r="O158" s="191"/>
    </row>
    <row r="159" spans="1:15" ht="30">
      <c r="A159" s="271"/>
      <c r="B159" s="272"/>
      <c r="C159" s="329"/>
      <c r="D159" s="332"/>
      <c r="E159" s="146" t="s">
        <v>98</v>
      </c>
      <c r="F159" s="100" t="s">
        <v>62</v>
      </c>
      <c r="G159" s="181">
        <v>3000000</v>
      </c>
      <c r="H159" s="138"/>
      <c r="I159" s="118">
        <v>3500000</v>
      </c>
      <c r="J159" s="117"/>
      <c r="K159" s="117"/>
      <c r="L159" s="117"/>
      <c r="M159" s="117"/>
      <c r="N159" s="117"/>
      <c r="O159" s="191"/>
    </row>
    <row r="160" spans="1:15" ht="51.75" customHeight="1">
      <c r="A160" s="271"/>
      <c r="B160" s="272"/>
      <c r="C160" s="329"/>
      <c r="D160" s="332"/>
      <c r="E160" s="146" t="s">
        <v>99</v>
      </c>
      <c r="F160" s="100" t="s">
        <v>63</v>
      </c>
      <c r="G160" s="181">
        <v>1000000</v>
      </c>
      <c r="H160" s="117"/>
      <c r="I160" s="117"/>
      <c r="J160" s="117"/>
      <c r="K160" s="117"/>
      <c r="L160" s="117"/>
      <c r="M160" s="117"/>
      <c r="N160" s="117"/>
      <c r="O160" s="171"/>
    </row>
    <row r="161" spans="1:15" ht="66" customHeight="1">
      <c r="A161" s="271"/>
      <c r="B161" s="272"/>
      <c r="C161" s="329"/>
      <c r="D161" s="332"/>
      <c r="E161" s="146" t="s">
        <v>100</v>
      </c>
      <c r="F161" s="100" t="s">
        <v>91</v>
      </c>
      <c r="G161" s="181">
        <v>2500000</v>
      </c>
      <c r="H161" s="117"/>
      <c r="I161" s="117"/>
      <c r="J161" s="117"/>
      <c r="K161" s="117"/>
      <c r="L161" s="117"/>
      <c r="M161" s="117"/>
      <c r="N161" s="117"/>
      <c r="O161" s="171"/>
    </row>
    <row r="162" spans="1:15" ht="66" customHeight="1">
      <c r="A162" s="271"/>
      <c r="B162" s="272"/>
      <c r="C162" s="329"/>
      <c r="D162" s="332"/>
      <c r="E162" s="146" t="s">
        <v>101</v>
      </c>
      <c r="F162" s="101" t="s">
        <v>51</v>
      </c>
      <c r="G162" s="181">
        <v>2000000</v>
      </c>
      <c r="H162" s="246"/>
      <c r="I162" s="246"/>
      <c r="J162" s="246"/>
      <c r="K162" s="246"/>
      <c r="L162" s="246"/>
      <c r="M162" s="246"/>
      <c r="N162" s="246"/>
      <c r="O162" s="171"/>
    </row>
    <row r="163" spans="1:15" ht="43.5" customHeight="1">
      <c r="A163" s="271"/>
      <c r="B163" s="272"/>
      <c r="C163" s="329"/>
      <c r="D163" s="332"/>
      <c r="E163" s="146" t="s">
        <v>102</v>
      </c>
      <c r="F163" s="101" t="s">
        <v>213</v>
      </c>
      <c r="G163" s="181">
        <v>700000</v>
      </c>
      <c r="H163" s="259"/>
      <c r="I163" s="259"/>
      <c r="J163" s="259"/>
      <c r="K163" s="259"/>
      <c r="L163" s="259"/>
      <c r="M163" s="259"/>
      <c r="N163" s="259"/>
      <c r="O163" s="171"/>
    </row>
    <row r="164" spans="1:15" ht="42" customHeight="1">
      <c r="A164" s="271"/>
      <c r="B164" s="272"/>
      <c r="C164" s="329"/>
      <c r="D164" s="333"/>
      <c r="E164" s="146" t="s">
        <v>103</v>
      </c>
      <c r="F164" s="262" t="s">
        <v>201</v>
      </c>
      <c r="G164" s="263">
        <v>1500000</v>
      </c>
      <c r="H164" s="117"/>
      <c r="I164" s="117"/>
      <c r="J164" s="117"/>
      <c r="K164" s="117"/>
      <c r="L164" s="117"/>
      <c r="M164" s="117"/>
      <c r="N164" s="117"/>
      <c r="O164" s="171"/>
    </row>
    <row r="165" spans="1:15" ht="27" customHeight="1">
      <c r="A165" s="271"/>
      <c r="B165" s="272"/>
      <c r="C165" s="329"/>
      <c r="D165" s="320" t="s">
        <v>157</v>
      </c>
      <c r="E165" s="321"/>
      <c r="F165" s="321"/>
      <c r="G165" s="178">
        <f>SUM(G166:G171)</f>
        <v>17400000</v>
      </c>
      <c r="H165" s="117"/>
      <c r="I165" s="117"/>
      <c r="J165" s="117"/>
      <c r="K165" s="117"/>
      <c r="L165" s="117"/>
      <c r="M165" s="117"/>
      <c r="N165" s="117"/>
      <c r="O165" s="171"/>
    </row>
    <row r="166" spans="1:15" ht="48.75" customHeight="1">
      <c r="A166" s="271"/>
      <c r="B166" s="272"/>
      <c r="C166" s="329"/>
      <c r="D166" s="289" t="s">
        <v>20</v>
      </c>
      <c r="E166" s="150" t="s">
        <v>93</v>
      </c>
      <c r="F166" s="100" t="s">
        <v>214</v>
      </c>
      <c r="G166" s="181">
        <v>1000000</v>
      </c>
      <c r="H166" s="117"/>
      <c r="I166" s="117"/>
      <c r="J166" s="117"/>
      <c r="K166" s="117"/>
      <c r="L166" s="117"/>
      <c r="M166" s="117"/>
      <c r="N166" s="117"/>
      <c r="O166" s="171"/>
    </row>
    <row r="167" spans="1:15" ht="66.75" customHeight="1">
      <c r="A167" s="12"/>
      <c r="B167" s="256"/>
      <c r="C167" s="329"/>
      <c r="D167" s="289"/>
      <c r="E167" s="150" t="s">
        <v>94</v>
      </c>
      <c r="F167" s="100" t="s">
        <v>158</v>
      </c>
      <c r="G167" s="183">
        <v>400000</v>
      </c>
      <c r="H167" s="117"/>
      <c r="I167" s="117"/>
      <c r="J167" s="117"/>
      <c r="K167" s="117"/>
      <c r="L167" s="117"/>
      <c r="M167" s="117"/>
      <c r="N167" s="117"/>
      <c r="O167" s="191"/>
    </row>
    <row r="168" spans="1:15" ht="55.5" customHeight="1">
      <c r="A168" s="12"/>
      <c r="B168" s="256"/>
      <c r="C168" s="329"/>
      <c r="D168" s="289"/>
      <c r="E168" s="150" t="s">
        <v>95</v>
      </c>
      <c r="F168" s="100" t="s">
        <v>159</v>
      </c>
      <c r="G168" s="181">
        <v>1000000</v>
      </c>
      <c r="H168" s="117"/>
      <c r="I168" s="117"/>
      <c r="J168" s="117"/>
      <c r="K168" s="117"/>
      <c r="L168" s="117"/>
      <c r="M168" s="117"/>
      <c r="N168" s="117"/>
      <c r="O168" s="171"/>
    </row>
    <row r="169" spans="1:15" ht="68.25" customHeight="1">
      <c r="A169" s="12"/>
      <c r="B169" s="256"/>
      <c r="C169" s="329"/>
      <c r="D169" s="289"/>
      <c r="E169" s="150" t="s">
        <v>96</v>
      </c>
      <c r="F169" s="100" t="s">
        <v>216</v>
      </c>
      <c r="G169" s="181">
        <v>5000000</v>
      </c>
      <c r="H169" s="259"/>
      <c r="I169" s="259"/>
      <c r="J169" s="259"/>
      <c r="K169" s="259"/>
      <c r="L169" s="259"/>
      <c r="M169" s="259"/>
      <c r="N169" s="259"/>
      <c r="O169" s="171"/>
    </row>
    <row r="170" spans="1:15" ht="68.25" customHeight="1">
      <c r="A170" s="12"/>
      <c r="B170" s="256"/>
      <c r="C170" s="329"/>
      <c r="D170" s="289"/>
      <c r="E170" s="150" t="s">
        <v>97</v>
      </c>
      <c r="F170" s="100" t="s">
        <v>217</v>
      </c>
      <c r="G170" s="181">
        <v>5000000</v>
      </c>
      <c r="H170" s="259"/>
      <c r="I170" s="259"/>
      <c r="J170" s="259"/>
      <c r="K170" s="259"/>
      <c r="L170" s="259"/>
      <c r="M170" s="259"/>
      <c r="N170" s="259"/>
      <c r="O170" s="171"/>
    </row>
    <row r="171" spans="1:15" ht="63" customHeight="1">
      <c r="A171" s="12"/>
      <c r="B171" s="7"/>
      <c r="C171" s="329"/>
      <c r="D171" s="289"/>
      <c r="E171" s="150" t="s">
        <v>98</v>
      </c>
      <c r="F171" s="101" t="s">
        <v>52</v>
      </c>
      <c r="G171" s="181">
        <v>5000000</v>
      </c>
      <c r="H171" s="117"/>
      <c r="I171" s="117"/>
      <c r="J171" s="117"/>
      <c r="K171" s="117"/>
      <c r="L171" s="117"/>
      <c r="M171" s="117"/>
      <c r="N171" s="117"/>
      <c r="O171" s="171"/>
    </row>
    <row r="172" spans="1:15" ht="31.5">
      <c r="A172" s="8"/>
      <c r="B172" s="5"/>
      <c r="C172" s="133">
        <v>4829</v>
      </c>
      <c r="D172" s="127"/>
      <c r="E172" s="134"/>
      <c r="F172" s="209" t="s">
        <v>138</v>
      </c>
      <c r="G172" s="177">
        <f>SUM(G173,G188,G199)</f>
        <v>42050000</v>
      </c>
      <c r="H172" s="118">
        <f>SUM(H174:H202)</f>
        <v>0</v>
      </c>
      <c r="I172" s="118">
        <v>0</v>
      </c>
      <c r="J172" s="118">
        <v>0</v>
      </c>
      <c r="K172" s="118"/>
      <c r="L172" s="118"/>
      <c r="M172" s="118"/>
      <c r="N172" s="118"/>
      <c r="O172" s="171"/>
    </row>
    <row r="173" spans="1:15" ht="15" customHeight="1">
      <c r="A173" s="8"/>
      <c r="B173" s="6"/>
      <c r="C173" s="22"/>
      <c r="D173" s="290" t="s">
        <v>23</v>
      </c>
      <c r="E173" s="290"/>
      <c r="F173" s="291"/>
      <c r="G173" s="178">
        <f>SUM(G174:G187)</f>
        <v>5350000</v>
      </c>
      <c r="H173" s="117"/>
      <c r="I173" s="117"/>
      <c r="J173" s="117"/>
      <c r="K173" s="117"/>
      <c r="L173" s="117"/>
      <c r="M173" s="117"/>
      <c r="N173" s="117"/>
      <c r="O173" s="171"/>
    </row>
    <row r="174" spans="1:15" ht="78" customHeight="1">
      <c r="A174" s="271"/>
      <c r="B174" s="272"/>
      <c r="C174" s="317"/>
      <c r="D174" s="284" t="s">
        <v>22</v>
      </c>
      <c r="E174" s="149" t="s">
        <v>93</v>
      </c>
      <c r="F174" s="210" t="s">
        <v>132</v>
      </c>
      <c r="G174" s="181">
        <v>600000</v>
      </c>
      <c r="H174" s="117"/>
      <c r="I174" s="117"/>
      <c r="J174" s="117"/>
      <c r="K174" s="117"/>
      <c r="L174" s="117"/>
      <c r="M174" s="117"/>
      <c r="N174" s="117"/>
      <c r="O174" s="191"/>
    </row>
    <row r="175" spans="1:15" ht="75">
      <c r="A175" s="271"/>
      <c r="B175" s="272"/>
      <c r="C175" s="317"/>
      <c r="D175" s="295"/>
      <c r="E175" s="149" t="s">
        <v>94</v>
      </c>
      <c r="F175" s="103" t="s">
        <v>133</v>
      </c>
      <c r="G175" s="181">
        <v>600000</v>
      </c>
      <c r="H175" s="117"/>
      <c r="I175" s="117"/>
      <c r="J175" s="117"/>
      <c r="K175" s="117"/>
      <c r="L175" s="117"/>
      <c r="M175" s="117"/>
      <c r="N175" s="117"/>
      <c r="O175" s="191"/>
    </row>
    <row r="176" spans="1:15" ht="35.25" customHeight="1">
      <c r="A176" s="271"/>
      <c r="B176" s="272"/>
      <c r="C176" s="317"/>
      <c r="D176" s="295"/>
      <c r="E176" s="149" t="s">
        <v>95</v>
      </c>
      <c r="F176" s="103" t="s">
        <v>59</v>
      </c>
      <c r="G176" s="181">
        <v>400000</v>
      </c>
      <c r="H176" s="117"/>
      <c r="I176" s="117"/>
      <c r="J176" s="117"/>
      <c r="K176" s="117"/>
      <c r="L176" s="117"/>
      <c r="M176" s="117"/>
      <c r="N176" s="117"/>
      <c r="O176" s="171"/>
    </row>
    <row r="177" spans="1:17" ht="50.25" customHeight="1">
      <c r="A177" s="271"/>
      <c r="B177" s="272"/>
      <c r="C177" s="317"/>
      <c r="D177" s="295"/>
      <c r="E177" s="149" t="s">
        <v>96</v>
      </c>
      <c r="F177" s="103" t="s">
        <v>111</v>
      </c>
      <c r="G177" s="183">
        <v>150000</v>
      </c>
      <c r="H177" s="138"/>
      <c r="I177" s="117"/>
      <c r="J177" s="117"/>
      <c r="K177" s="117"/>
      <c r="L177" s="117"/>
      <c r="M177" s="117"/>
      <c r="N177" s="117"/>
      <c r="O177" s="171"/>
    </row>
    <row r="178" spans="1:17" ht="30">
      <c r="A178" s="271"/>
      <c r="B178" s="272"/>
      <c r="C178" s="317"/>
      <c r="D178" s="295"/>
      <c r="E178" s="149" t="s">
        <v>97</v>
      </c>
      <c r="F178" s="103" t="s">
        <v>160</v>
      </c>
      <c r="G178" s="181">
        <v>200000</v>
      </c>
      <c r="H178" s="117"/>
      <c r="I178" s="117"/>
      <c r="J178" s="117"/>
      <c r="K178" s="117"/>
      <c r="L178" s="117"/>
      <c r="M178" s="117"/>
      <c r="N178" s="117"/>
      <c r="O178" s="171"/>
    </row>
    <row r="179" spans="1:17" ht="60">
      <c r="A179" s="271"/>
      <c r="B179" s="272"/>
      <c r="C179" s="317"/>
      <c r="D179" s="295"/>
      <c r="E179" s="149" t="s">
        <v>98</v>
      </c>
      <c r="F179" s="39" t="s">
        <v>134</v>
      </c>
      <c r="G179" s="181">
        <v>0</v>
      </c>
      <c r="H179" s="117"/>
      <c r="I179" s="117"/>
      <c r="J179" s="117"/>
      <c r="K179" s="117">
        <v>200000</v>
      </c>
      <c r="L179" s="117"/>
      <c r="M179" s="117"/>
      <c r="N179" s="117"/>
      <c r="O179" s="171"/>
    </row>
    <row r="180" spans="1:17" ht="33.75" customHeight="1">
      <c r="A180" s="271"/>
      <c r="B180" s="272"/>
      <c r="C180" s="317"/>
      <c r="D180" s="295"/>
      <c r="E180" s="149" t="s">
        <v>99</v>
      </c>
      <c r="F180" s="39" t="s">
        <v>139</v>
      </c>
      <c r="G180" s="181">
        <v>0</v>
      </c>
      <c r="H180" s="117"/>
      <c r="I180" s="117"/>
      <c r="J180" s="117"/>
      <c r="K180" s="117"/>
      <c r="L180" s="117"/>
      <c r="M180" s="117"/>
      <c r="N180" s="224"/>
      <c r="O180" s="231"/>
      <c r="P180" s="231"/>
      <c r="Q180" s="10"/>
    </row>
    <row r="181" spans="1:17" ht="33.75" customHeight="1">
      <c r="A181" s="271"/>
      <c r="B181" s="272"/>
      <c r="C181" s="317"/>
      <c r="D181" s="295"/>
      <c r="E181" s="149" t="s">
        <v>100</v>
      </c>
      <c r="F181" s="142" t="s">
        <v>24</v>
      </c>
      <c r="G181" s="181">
        <v>2000000</v>
      </c>
      <c r="H181" s="141"/>
      <c r="I181" s="117"/>
      <c r="J181" s="141"/>
      <c r="K181" s="141"/>
      <c r="L181" s="141"/>
      <c r="M181" s="141"/>
      <c r="N181" s="224"/>
      <c r="O181" s="231"/>
      <c r="P181" s="231"/>
      <c r="Q181" s="10"/>
    </row>
    <row r="182" spans="1:17" ht="45.75" customHeight="1">
      <c r="A182" s="271"/>
      <c r="B182" s="272"/>
      <c r="C182" s="317"/>
      <c r="D182" s="295"/>
      <c r="E182" s="149" t="s">
        <v>101</v>
      </c>
      <c r="F182" s="142" t="s">
        <v>140</v>
      </c>
      <c r="G182" s="181">
        <v>750000</v>
      </c>
      <c r="H182" s="141"/>
      <c r="I182" s="117"/>
      <c r="J182" s="141"/>
      <c r="K182" s="141"/>
      <c r="L182" s="141"/>
      <c r="M182" s="141"/>
      <c r="N182" s="141"/>
      <c r="O182" s="171"/>
    </row>
    <row r="183" spans="1:17" ht="45.75" customHeight="1">
      <c r="A183" s="234"/>
      <c r="B183" s="233"/>
      <c r="C183" s="236"/>
      <c r="D183" s="237"/>
      <c r="E183" s="149" t="s">
        <v>102</v>
      </c>
      <c r="F183" s="106" t="s">
        <v>174</v>
      </c>
      <c r="G183" s="181">
        <v>300000</v>
      </c>
      <c r="H183" s="232"/>
      <c r="I183" s="235"/>
      <c r="J183" s="232"/>
      <c r="K183" s="232"/>
      <c r="L183" s="232"/>
      <c r="M183" s="232"/>
      <c r="N183" s="232"/>
      <c r="O183" s="171"/>
    </row>
    <row r="184" spans="1:17" ht="45.75" customHeight="1">
      <c r="A184" s="234"/>
      <c r="B184" s="233"/>
      <c r="C184" s="236"/>
      <c r="D184" s="237"/>
      <c r="E184" s="149" t="s">
        <v>103</v>
      </c>
      <c r="F184" s="106" t="s">
        <v>173</v>
      </c>
      <c r="G184" s="181">
        <v>250000</v>
      </c>
      <c r="H184" s="232"/>
      <c r="I184" s="235"/>
      <c r="J184" s="232"/>
      <c r="K184" s="232"/>
      <c r="L184" s="232"/>
      <c r="M184" s="232"/>
      <c r="N184" s="232"/>
      <c r="O184" s="171"/>
    </row>
    <row r="185" spans="1:17" ht="45.75" customHeight="1">
      <c r="A185" s="234"/>
      <c r="B185" s="233"/>
      <c r="C185" s="236"/>
      <c r="D185" s="237"/>
      <c r="E185" s="149" t="s">
        <v>104</v>
      </c>
      <c r="F185" s="106" t="s">
        <v>175</v>
      </c>
      <c r="G185" s="181">
        <v>50000</v>
      </c>
      <c r="H185" s="232"/>
      <c r="I185" s="235"/>
      <c r="J185" s="232"/>
      <c r="K185" s="232"/>
      <c r="L185" s="232"/>
      <c r="M185" s="232"/>
      <c r="N185" s="232"/>
      <c r="O185" s="171"/>
    </row>
    <row r="186" spans="1:17" ht="45.75" customHeight="1">
      <c r="A186" s="234"/>
      <c r="B186" s="233"/>
      <c r="C186" s="236"/>
      <c r="D186" s="237"/>
      <c r="E186" s="149" t="s">
        <v>105</v>
      </c>
      <c r="F186" s="106" t="s">
        <v>176</v>
      </c>
      <c r="G186" s="181">
        <v>50000</v>
      </c>
      <c r="H186" s="232"/>
      <c r="I186" s="235"/>
      <c r="J186" s="232"/>
      <c r="K186" s="232"/>
      <c r="L186" s="232"/>
      <c r="M186" s="232"/>
      <c r="N186" s="232"/>
      <c r="O186" s="171"/>
    </row>
    <row r="187" spans="1:17" ht="21.75" customHeight="1">
      <c r="A187" s="164"/>
      <c r="B187" s="6"/>
      <c r="C187" s="22"/>
      <c r="D187" s="167"/>
      <c r="E187" s="188"/>
      <c r="F187" s="106"/>
      <c r="G187" s="181"/>
      <c r="H187" s="141"/>
      <c r="I187" s="117"/>
      <c r="J187" s="141"/>
      <c r="K187" s="141"/>
      <c r="L187" s="141"/>
      <c r="M187" s="141"/>
      <c r="N187" s="141"/>
      <c r="O187" s="171"/>
    </row>
    <row r="188" spans="1:17" ht="36.75" customHeight="1">
      <c r="A188" s="5"/>
      <c r="B188" s="5"/>
      <c r="C188" s="19"/>
      <c r="D188" s="284" t="s">
        <v>25</v>
      </c>
      <c r="E188" s="291" t="s">
        <v>21</v>
      </c>
      <c r="F188" s="292"/>
      <c r="G188" s="178">
        <f>SUM(G189:G198)</f>
        <v>30700000</v>
      </c>
      <c r="H188" s="117"/>
      <c r="I188" s="117"/>
      <c r="J188" s="117"/>
      <c r="K188" s="117"/>
      <c r="L188" s="117"/>
      <c r="M188" s="117"/>
      <c r="N188" s="117"/>
      <c r="O188" s="171"/>
    </row>
    <row r="189" spans="1:17" ht="45">
      <c r="A189" s="6"/>
      <c r="B189" s="6"/>
      <c r="C189" s="20"/>
      <c r="D189" s="285"/>
      <c r="E189" s="146" t="s">
        <v>93</v>
      </c>
      <c r="F189" s="100" t="s">
        <v>161</v>
      </c>
      <c r="G189" s="181">
        <v>5000000</v>
      </c>
      <c r="H189" s="117"/>
      <c r="I189" s="117"/>
      <c r="J189" s="117"/>
      <c r="K189" s="117"/>
      <c r="L189" s="117"/>
      <c r="M189" s="117"/>
      <c r="N189" s="117"/>
      <c r="O189" s="191"/>
    </row>
    <row r="190" spans="1:17" ht="39" customHeight="1">
      <c r="A190" s="6"/>
      <c r="B190" s="6"/>
      <c r="C190" s="20"/>
      <c r="D190" s="285"/>
      <c r="E190" s="146" t="s">
        <v>94</v>
      </c>
      <c r="F190" s="100" t="s">
        <v>92</v>
      </c>
      <c r="G190" s="181">
        <v>2000000</v>
      </c>
      <c r="H190" s="117"/>
      <c r="I190" s="117"/>
      <c r="J190" s="117"/>
      <c r="K190" s="117"/>
      <c r="L190" s="117"/>
      <c r="M190" s="117"/>
      <c r="N190" s="117"/>
      <c r="O190" s="191"/>
    </row>
    <row r="191" spans="1:17" ht="45">
      <c r="A191" s="6"/>
      <c r="B191" s="6"/>
      <c r="C191" s="20"/>
      <c r="D191" s="285"/>
      <c r="E191" s="146" t="s">
        <v>95</v>
      </c>
      <c r="F191" s="100" t="s">
        <v>162</v>
      </c>
      <c r="G191" s="181">
        <v>3000000</v>
      </c>
      <c r="H191" s="117"/>
      <c r="I191" s="117"/>
      <c r="J191" s="117"/>
      <c r="K191" s="117"/>
      <c r="L191" s="117"/>
      <c r="M191" s="117"/>
      <c r="N191" s="117"/>
      <c r="O191" s="191"/>
    </row>
    <row r="192" spans="1:17" ht="30">
      <c r="A192" s="6"/>
      <c r="B192" s="6"/>
      <c r="C192" s="20"/>
      <c r="D192" s="285"/>
      <c r="E192" s="146" t="s">
        <v>96</v>
      </c>
      <c r="F192" s="39" t="s">
        <v>37</v>
      </c>
      <c r="G192" s="181">
        <v>3700000</v>
      </c>
      <c r="H192" s="117"/>
      <c r="I192" s="117"/>
      <c r="J192" s="117"/>
      <c r="K192" s="117"/>
      <c r="L192" s="117"/>
      <c r="M192" s="117"/>
      <c r="N192" s="117"/>
      <c r="O192" s="171"/>
    </row>
    <row r="193" spans="1:15" ht="90">
      <c r="A193" s="6"/>
      <c r="B193" s="6"/>
      <c r="C193" s="20"/>
      <c r="D193" s="285"/>
      <c r="E193" s="146" t="s">
        <v>97</v>
      </c>
      <c r="F193" s="39" t="s">
        <v>131</v>
      </c>
      <c r="G193" s="181">
        <v>7000000</v>
      </c>
      <c r="H193" s="117"/>
      <c r="I193" s="117"/>
      <c r="J193" s="117"/>
      <c r="K193" s="117"/>
      <c r="L193" s="117"/>
      <c r="M193" s="117"/>
      <c r="N193" s="117"/>
      <c r="O193" s="191"/>
    </row>
    <row r="194" spans="1:15" ht="45">
      <c r="A194" s="6"/>
      <c r="B194" s="6"/>
      <c r="C194" s="20"/>
      <c r="D194" s="285"/>
      <c r="E194" s="146" t="s">
        <v>98</v>
      </c>
      <c r="F194" s="39" t="s">
        <v>42</v>
      </c>
      <c r="G194" s="181">
        <v>2000000</v>
      </c>
      <c r="H194" s="117"/>
      <c r="I194" s="117"/>
      <c r="J194" s="117"/>
      <c r="K194" s="117"/>
      <c r="L194" s="117"/>
      <c r="M194" s="117"/>
      <c r="N194" s="117"/>
      <c r="O194" s="191"/>
    </row>
    <row r="195" spans="1:15" ht="60">
      <c r="A195" s="15"/>
      <c r="B195" s="15"/>
      <c r="C195" s="23"/>
      <c r="D195" s="285"/>
      <c r="E195" s="146" t="s">
        <v>99</v>
      </c>
      <c r="F195" s="100" t="s">
        <v>54</v>
      </c>
      <c r="G195" s="181">
        <v>0</v>
      </c>
      <c r="H195" s="117"/>
      <c r="I195" s="117"/>
      <c r="J195" s="117"/>
      <c r="K195" s="117">
        <v>2000000</v>
      </c>
      <c r="L195" s="117"/>
      <c r="M195" s="117"/>
      <c r="N195" s="117"/>
      <c r="O195" s="171"/>
    </row>
    <row r="196" spans="1:15" ht="35.25" customHeight="1">
      <c r="A196" s="15"/>
      <c r="B196" s="15"/>
      <c r="C196" s="23"/>
      <c r="D196" s="285"/>
      <c r="E196" s="146" t="s">
        <v>100</v>
      </c>
      <c r="F196" s="39" t="s">
        <v>26</v>
      </c>
      <c r="G196" s="181">
        <v>4000000</v>
      </c>
      <c r="H196" s="117"/>
      <c r="I196" s="117"/>
      <c r="J196" s="117"/>
      <c r="K196" s="117"/>
      <c r="L196" s="117"/>
      <c r="M196" s="117"/>
      <c r="N196" s="117"/>
      <c r="O196" s="191"/>
    </row>
    <row r="197" spans="1:15" ht="55.5" customHeight="1">
      <c r="A197" s="15"/>
      <c r="B197" s="15"/>
      <c r="C197" s="23"/>
      <c r="D197" s="285"/>
      <c r="E197" s="146" t="s">
        <v>101</v>
      </c>
      <c r="F197" s="39" t="s">
        <v>141</v>
      </c>
      <c r="G197" s="181">
        <v>2000000</v>
      </c>
      <c r="H197" s="117"/>
      <c r="I197" s="117"/>
      <c r="J197" s="117"/>
      <c r="K197" s="117"/>
      <c r="L197" s="117"/>
      <c r="M197" s="117"/>
      <c r="N197" s="117"/>
      <c r="O197" s="191"/>
    </row>
    <row r="198" spans="1:15" ht="35.25" customHeight="1">
      <c r="A198" s="6"/>
      <c r="B198" s="6"/>
      <c r="C198" s="20"/>
      <c r="D198" s="285"/>
      <c r="E198" s="146" t="s">
        <v>102</v>
      </c>
      <c r="F198" s="100" t="s">
        <v>21</v>
      </c>
      <c r="G198" s="181">
        <v>2000000</v>
      </c>
      <c r="H198" s="117"/>
      <c r="I198" s="117"/>
      <c r="J198" s="117"/>
      <c r="K198" s="117"/>
      <c r="L198" s="117"/>
      <c r="M198" s="117"/>
      <c r="N198" s="117"/>
      <c r="O198" s="171"/>
    </row>
    <row r="199" spans="1:15" ht="33" customHeight="1">
      <c r="A199" s="296"/>
      <c r="B199" s="296"/>
      <c r="C199" s="298"/>
      <c r="D199" s="286" t="s">
        <v>29</v>
      </c>
      <c r="E199" s="135"/>
      <c r="F199" s="213" t="s">
        <v>167</v>
      </c>
      <c r="G199" s="178">
        <f>SUM(G200:G202)</f>
        <v>6000000</v>
      </c>
      <c r="H199" s="141"/>
      <c r="I199" s="117"/>
      <c r="J199" s="141"/>
      <c r="K199" s="141"/>
      <c r="L199" s="141"/>
      <c r="M199" s="141"/>
      <c r="N199" s="141"/>
      <c r="O199" s="171"/>
    </row>
    <row r="200" spans="1:15" ht="41.25" customHeight="1">
      <c r="A200" s="296"/>
      <c r="B200" s="296"/>
      <c r="C200" s="298"/>
      <c r="D200" s="287"/>
      <c r="E200" s="151" t="s">
        <v>93</v>
      </c>
      <c r="F200" s="105" t="s">
        <v>168</v>
      </c>
      <c r="G200" s="181">
        <v>2000000</v>
      </c>
      <c r="H200" s="117"/>
      <c r="I200" s="117"/>
      <c r="J200" s="117"/>
      <c r="K200" s="117"/>
      <c r="L200" s="117"/>
      <c r="M200" s="117"/>
      <c r="N200" s="117"/>
      <c r="O200" s="191"/>
    </row>
    <row r="201" spans="1:15" ht="81.75" customHeight="1">
      <c r="A201" s="296"/>
      <c r="B201" s="297"/>
      <c r="C201" s="299"/>
      <c r="D201" s="287"/>
      <c r="E201" s="151" t="s">
        <v>96</v>
      </c>
      <c r="F201" s="39" t="s">
        <v>169</v>
      </c>
      <c r="G201" s="181">
        <v>3000000</v>
      </c>
      <c r="H201" s="117"/>
      <c r="I201" s="117"/>
      <c r="J201" s="117"/>
      <c r="K201" s="117"/>
      <c r="L201" s="117"/>
      <c r="M201" s="117"/>
      <c r="N201" s="117"/>
      <c r="O201" s="191"/>
    </row>
    <row r="202" spans="1:15" ht="30">
      <c r="A202" s="296"/>
      <c r="B202" s="297"/>
      <c r="C202" s="299"/>
      <c r="D202" s="288"/>
      <c r="E202" s="151" t="s">
        <v>97</v>
      </c>
      <c r="F202" s="107" t="s">
        <v>170</v>
      </c>
      <c r="G202" s="181">
        <v>1000000</v>
      </c>
      <c r="H202" s="117"/>
      <c r="I202" s="117"/>
      <c r="J202" s="117"/>
      <c r="K202" s="117"/>
      <c r="L202" s="117"/>
      <c r="M202" s="117"/>
      <c r="N202" s="117"/>
      <c r="O202" s="171"/>
    </row>
    <row r="203" spans="1:15" ht="15">
      <c r="A203" s="296"/>
      <c r="B203" s="56"/>
      <c r="C203" s="60"/>
      <c r="D203" s="72"/>
      <c r="E203" s="40"/>
      <c r="F203" s="108"/>
      <c r="G203" s="181"/>
      <c r="H203" s="117"/>
      <c r="I203" s="117"/>
      <c r="J203" s="117"/>
      <c r="K203" s="117"/>
      <c r="L203" s="117"/>
      <c r="M203" s="117"/>
      <c r="N203" s="117"/>
      <c r="O203" s="171"/>
    </row>
    <row r="204" spans="1:15" ht="12.75" customHeight="1">
      <c r="A204" s="296"/>
      <c r="B204" s="343">
        <v>485</v>
      </c>
      <c r="C204" s="335"/>
      <c r="D204" s="335"/>
      <c r="E204" s="310" t="s">
        <v>27</v>
      </c>
      <c r="F204" s="311"/>
      <c r="G204" s="300">
        <f>SUM(G207:G209)</f>
        <v>10000000</v>
      </c>
      <c r="H204" s="301">
        <v>0</v>
      </c>
      <c r="I204" s="316">
        <v>0</v>
      </c>
      <c r="J204" s="301">
        <v>0</v>
      </c>
      <c r="K204" s="301">
        <v>0</v>
      </c>
      <c r="L204" s="301">
        <v>0</v>
      </c>
      <c r="M204" s="301">
        <v>0</v>
      </c>
      <c r="N204" s="301">
        <v>0</v>
      </c>
      <c r="O204" s="171"/>
    </row>
    <row r="205" spans="1:15" ht="27" customHeight="1">
      <c r="A205" s="296"/>
      <c r="B205" s="343"/>
      <c r="C205" s="336"/>
      <c r="D205" s="336"/>
      <c r="E205" s="312"/>
      <c r="F205" s="313"/>
      <c r="G205" s="300"/>
      <c r="H205" s="302"/>
      <c r="I205" s="316"/>
      <c r="J205" s="302"/>
      <c r="K205" s="302"/>
      <c r="L205" s="302"/>
      <c r="M205" s="302"/>
      <c r="N205" s="302"/>
      <c r="O205" s="171"/>
    </row>
    <row r="206" spans="1:15" ht="15">
      <c r="A206" s="296"/>
      <c r="B206" s="67"/>
      <c r="C206" s="71">
        <v>4854</v>
      </c>
      <c r="D206" s="73"/>
      <c r="E206" s="293" t="s">
        <v>27</v>
      </c>
      <c r="F206" s="294"/>
      <c r="G206" s="181">
        <f>SUM(G207:G209)</f>
        <v>10000000</v>
      </c>
      <c r="H206" s="117"/>
      <c r="I206" s="117"/>
      <c r="J206" s="117"/>
      <c r="K206" s="117"/>
      <c r="L206" s="117"/>
      <c r="M206" s="117"/>
      <c r="N206" s="117"/>
      <c r="O206" s="171"/>
    </row>
    <row r="207" spans="1:15" ht="15">
      <c r="A207" s="296"/>
      <c r="B207" s="67"/>
      <c r="C207" s="67"/>
      <c r="D207" s="69" t="s">
        <v>33</v>
      </c>
      <c r="E207" s="67"/>
      <c r="F207" s="211" t="s">
        <v>28</v>
      </c>
      <c r="G207" s="181">
        <v>8500000</v>
      </c>
      <c r="H207" s="117"/>
      <c r="I207" s="117"/>
      <c r="J207" s="117"/>
      <c r="K207" s="117"/>
      <c r="L207" s="117"/>
      <c r="M207" s="117"/>
      <c r="N207" s="117"/>
      <c r="O207" s="171"/>
    </row>
    <row r="208" spans="1:15" ht="21.75" customHeight="1">
      <c r="A208" s="17"/>
      <c r="B208" s="4"/>
      <c r="C208" s="24"/>
      <c r="D208" s="283" t="s">
        <v>38</v>
      </c>
      <c r="E208" s="70"/>
      <c r="F208" s="211" t="s">
        <v>39</v>
      </c>
      <c r="G208" s="181">
        <v>500000</v>
      </c>
      <c r="H208" s="117"/>
      <c r="I208" s="117"/>
      <c r="J208" s="117"/>
      <c r="K208" s="117"/>
      <c r="L208" s="117"/>
      <c r="M208" s="117"/>
      <c r="N208" s="117"/>
      <c r="O208" s="171"/>
    </row>
    <row r="209" spans="1:15" ht="91.5" customHeight="1">
      <c r="A209" s="17"/>
      <c r="B209" s="4"/>
      <c r="C209" s="24"/>
      <c r="D209" s="274"/>
      <c r="E209" s="68">
        <v>1</v>
      </c>
      <c r="F209" s="211" t="s">
        <v>53</v>
      </c>
      <c r="G209" s="181">
        <v>1000000</v>
      </c>
      <c r="H209" s="117"/>
      <c r="I209" s="117"/>
      <c r="J209" s="117"/>
      <c r="K209" s="117"/>
      <c r="L209" s="117"/>
      <c r="M209" s="117"/>
      <c r="N209" s="117"/>
      <c r="O209" s="171"/>
    </row>
    <row r="210" spans="1:15">
      <c r="A210" s="11"/>
      <c r="G210" s="186"/>
      <c r="H210" s="99"/>
      <c r="I210" s="99"/>
      <c r="J210" s="99"/>
      <c r="K210" s="99"/>
      <c r="L210" s="99"/>
      <c r="M210" s="99"/>
      <c r="N210" s="99"/>
      <c r="O210" s="171"/>
    </row>
    <row r="211" spans="1:15" ht="21.75" customHeight="1">
      <c r="A211" s="11"/>
      <c r="G211" s="186"/>
      <c r="H211" s="99"/>
      <c r="I211" s="99"/>
      <c r="J211" s="99"/>
      <c r="K211" s="99"/>
      <c r="L211" s="99"/>
      <c r="M211" s="99"/>
      <c r="N211" s="99"/>
      <c r="O211" s="171"/>
    </row>
    <row r="212" spans="1:15">
      <c r="A212" s="11"/>
      <c r="G212" s="186"/>
      <c r="H212" s="99"/>
      <c r="I212" s="99"/>
      <c r="J212" s="99"/>
      <c r="K212" s="99"/>
      <c r="L212" s="99"/>
      <c r="M212" s="99"/>
      <c r="N212" s="99"/>
    </row>
    <row r="213" spans="1:15" ht="30" customHeight="1">
      <c r="A213" s="11"/>
      <c r="G213" s="186"/>
      <c r="H213" s="99"/>
      <c r="I213" s="99"/>
      <c r="J213" s="99"/>
      <c r="K213" s="99"/>
      <c r="L213" s="99"/>
      <c r="M213" s="99"/>
      <c r="N213" s="99"/>
    </row>
    <row r="214" spans="1:15" ht="53.25" customHeight="1">
      <c r="A214" s="11"/>
      <c r="G214" s="186"/>
      <c r="H214" s="99"/>
      <c r="I214" s="99"/>
      <c r="J214" s="99"/>
      <c r="K214" s="99"/>
      <c r="L214" s="99"/>
      <c r="M214" s="99"/>
      <c r="N214" s="99"/>
    </row>
    <row r="215" spans="1:15">
      <c r="A215" s="11"/>
      <c r="G215" s="186"/>
      <c r="H215" s="99"/>
      <c r="I215" s="99"/>
      <c r="J215" s="99"/>
      <c r="K215" s="99"/>
      <c r="L215" s="99"/>
      <c r="M215" s="99"/>
      <c r="N215" s="99"/>
    </row>
    <row r="216" spans="1:15" ht="20.25" customHeight="1">
      <c r="A216" s="11"/>
      <c r="G216" s="186"/>
      <c r="H216" s="99"/>
      <c r="I216" s="99"/>
      <c r="J216" s="99"/>
      <c r="K216" s="99"/>
      <c r="L216" s="99"/>
      <c r="M216" s="99"/>
      <c r="N216" s="99"/>
    </row>
    <row r="217" spans="1:15" ht="44.25" customHeight="1">
      <c r="A217" s="11"/>
      <c r="G217" s="186"/>
      <c r="H217" s="99"/>
      <c r="I217" s="99"/>
      <c r="J217" s="99"/>
      <c r="K217" s="99"/>
      <c r="L217" s="99"/>
      <c r="M217" s="99"/>
      <c r="N217" s="99"/>
    </row>
    <row r="218" spans="1:15" ht="33.75" customHeight="1">
      <c r="A218" s="11"/>
      <c r="G218" s="186"/>
      <c r="H218" s="99"/>
      <c r="I218" s="99"/>
      <c r="J218" s="99"/>
      <c r="K218" s="99"/>
      <c r="L218" s="99"/>
      <c r="M218" s="99"/>
      <c r="N218" s="99"/>
    </row>
    <row r="219" spans="1:15" ht="18" customHeight="1">
      <c r="A219" s="11"/>
      <c r="G219" s="186"/>
      <c r="H219" s="99"/>
      <c r="I219" s="99"/>
      <c r="J219" s="99"/>
      <c r="K219" s="99"/>
      <c r="L219" s="99"/>
      <c r="M219" s="99"/>
      <c r="N219" s="99"/>
    </row>
    <row r="220" spans="1:15">
      <c r="A220" s="11"/>
      <c r="G220" s="186"/>
      <c r="H220" s="99"/>
      <c r="I220" s="99"/>
      <c r="J220" s="99"/>
      <c r="K220" s="99"/>
      <c r="L220" s="99"/>
      <c r="M220" s="99"/>
      <c r="N220" s="99"/>
    </row>
    <row r="221" spans="1:15">
      <c r="A221" s="11"/>
      <c r="G221" s="186"/>
      <c r="H221" s="99"/>
      <c r="I221" s="99"/>
      <c r="J221" s="99"/>
      <c r="K221" s="99"/>
      <c r="L221" s="99"/>
      <c r="M221" s="99"/>
      <c r="N221" s="99"/>
    </row>
    <row r="222" spans="1:15" ht="33" customHeight="1">
      <c r="A222" s="11"/>
      <c r="G222" s="186"/>
      <c r="H222" s="99"/>
      <c r="I222" s="99"/>
      <c r="J222" s="99"/>
      <c r="K222" s="99"/>
      <c r="L222" s="99"/>
      <c r="M222" s="99"/>
      <c r="N222" s="99"/>
    </row>
    <row r="223" spans="1:15" ht="60.75" customHeight="1">
      <c r="A223" s="11"/>
      <c r="G223" s="186"/>
      <c r="H223" s="99"/>
      <c r="I223" s="99"/>
      <c r="J223" s="99"/>
      <c r="K223" s="99"/>
      <c r="L223" s="99"/>
      <c r="M223" s="99"/>
      <c r="N223" s="99"/>
    </row>
    <row r="224" spans="1:15" s="10" customFormat="1" ht="29.25" customHeight="1">
      <c r="A224" s="11"/>
      <c r="B224"/>
      <c r="C224"/>
      <c r="D224"/>
      <c r="E224"/>
      <c r="F224" s="212"/>
      <c r="G224" s="186"/>
      <c r="H224" s="99"/>
      <c r="I224" s="99"/>
      <c r="J224" s="99"/>
      <c r="K224" s="99"/>
      <c r="L224" s="99"/>
      <c r="M224" s="99"/>
      <c r="N224" s="99"/>
      <c r="O224" s="172"/>
    </row>
    <row r="225" spans="1:255" s="16" customFormat="1" ht="63" customHeight="1">
      <c r="A225" s="11"/>
      <c r="B225"/>
      <c r="C225"/>
      <c r="D225"/>
      <c r="E225"/>
      <c r="F225" s="212"/>
      <c r="G225" s="186"/>
      <c r="H225" s="99"/>
      <c r="I225" s="99"/>
      <c r="J225" s="99"/>
      <c r="K225" s="99"/>
      <c r="L225" s="99"/>
      <c r="M225" s="99"/>
      <c r="N225" s="99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</row>
    <row r="226" spans="1:255">
      <c r="G226" s="186"/>
      <c r="H226" s="99"/>
      <c r="I226" s="99"/>
      <c r="J226" s="99"/>
      <c r="K226" s="99"/>
      <c r="L226" s="99"/>
      <c r="M226" s="99"/>
      <c r="N226" s="99"/>
    </row>
    <row r="227" spans="1:255">
      <c r="G227" s="186"/>
      <c r="H227" s="99"/>
      <c r="I227" s="99"/>
      <c r="J227" s="99"/>
      <c r="K227" s="99"/>
      <c r="L227" s="99"/>
      <c r="M227" s="99"/>
      <c r="N227" s="99"/>
    </row>
    <row r="228" spans="1:255">
      <c r="G228" s="186"/>
      <c r="H228" s="99"/>
      <c r="I228" s="99"/>
      <c r="J228" s="99"/>
      <c r="K228" s="99"/>
      <c r="L228" s="99"/>
      <c r="M228" s="99"/>
      <c r="N228" s="99"/>
    </row>
    <row r="229" spans="1:255">
      <c r="G229" s="186"/>
      <c r="H229" s="99"/>
      <c r="I229" s="99"/>
      <c r="J229" s="99"/>
      <c r="K229" s="99"/>
      <c r="L229" s="99"/>
      <c r="M229" s="99"/>
      <c r="N229" s="99"/>
    </row>
    <row r="230" spans="1:255" ht="40.5" customHeight="1">
      <c r="G230" s="186"/>
      <c r="H230" s="99"/>
      <c r="I230" s="99"/>
      <c r="J230" s="99"/>
      <c r="K230" s="99"/>
      <c r="L230" s="99"/>
      <c r="M230" s="99"/>
      <c r="N230" s="99"/>
    </row>
    <row r="231" spans="1:255">
      <c r="G231" s="186"/>
      <c r="H231" s="99"/>
      <c r="I231" s="99"/>
      <c r="J231" s="99"/>
      <c r="K231" s="99"/>
      <c r="L231" s="99"/>
      <c r="M231" s="99"/>
      <c r="N231" s="99"/>
    </row>
    <row r="232" spans="1:255">
      <c r="G232" s="186"/>
      <c r="H232" s="99"/>
      <c r="I232" s="99"/>
      <c r="J232" s="99"/>
      <c r="K232" s="99"/>
      <c r="L232" s="99"/>
      <c r="M232" s="99"/>
      <c r="N232" s="99"/>
    </row>
    <row r="233" spans="1:255" ht="15.75" customHeight="1">
      <c r="G233" s="186"/>
      <c r="H233" s="99"/>
      <c r="I233" s="99"/>
      <c r="J233" s="99"/>
      <c r="K233" s="99"/>
      <c r="L233" s="99"/>
      <c r="M233" s="99"/>
      <c r="N233" s="99"/>
    </row>
    <row r="234" spans="1:255" ht="13.5" customHeight="1">
      <c r="G234" s="186"/>
      <c r="H234" s="99"/>
      <c r="I234" s="99"/>
      <c r="J234" s="99"/>
      <c r="K234" s="99"/>
      <c r="L234" s="99"/>
      <c r="M234" s="99"/>
      <c r="N234" s="99"/>
    </row>
    <row r="235" spans="1:255">
      <c r="G235" s="186"/>
      <c r="H235" s="99"/>
      <c r="I235" s="99"/>
      <c r="J235" s="99"/>
      <c r="K235" s="99"/>
      <c r="L235" s="99"/>
      <c r="M235" s="99"/>
      <c r="N235" s="99"/>
    </row>
    <row r="236" spans="1:255">
      <c r="G236" s="186"/>
      <c r="H236" s="99"/>
      <c r="I236" s="99"/>
      <c r="J236" s="99"/>
      <c r="K236" s="99"/>
      <c r="L236" s="99"/>
      <c r="M236" s="99"/>
      <c r="N236" s="99"/>
    </row>
    <row r="237" spans="1:255">
      <c r="G237" s="186"/>
      <c r="H237" s="99"/>
      <c r="I237" s="99"/>
      <c r="J237" s="99"/>
      <c r="K237" s="99"/>
      <c r="L237" s="99"/>
      <c r="M237" s="99"/>
      <c r="N237" s="99"/>
    </row>
    <row r="238" spans="1:255">
      <c r="G238" s="186"/>
      <c r="H238" s="99"/>
      <c r="I238" s="99"/>
      <c r="J238" s="99"/>
      <c r="K238" s="99"/>
      <c r="L238" s="99"/>
      <c r="M238" s="99"/>
      <c r="N238" s="99"/>
    </row>
    <row r="239" spans="1:255">
      <c r="G239" s="186"/>
      <c r="H239" s="99"/>
      <c r="I239" s="99"/>
      <c r="J239" s="99"/>
      <c r="K239" s="99"/>
      <c r="L239" s="99"/>
      <c r="M239" s="99"/>
      <c r="N239" s="99"/>
    </row>
    <row r="240" spans="1:255">
      <c r="G240" s="186"/>
      <c r="H240" s="99"/>
      <c r="I240" s="99"/>
      <c r="J240" s="99"/>
      <c r="K240" s="99"/>
      <c r="L240" s="99"/>
      <c r="M240" s="99"/>
      <c r="N240" s="99"/>
    </row>
    <row r="241" spans="7:14">
      <c r="G241" s="186"/>
      <c r="H241" s="99"/>
      <c r="I241" s="99"/>
      <c r="J241" s="99"/>
      <c r="K241" s="99"/>
      <c r="L241" s="99"/>
      <c r="M241" s="99"/>
      <c r="N241" s="99"/>
    </row>
    <row r="242" spans="7:14" ht="15.75" customHeight="1">
      <c r="G242" s="186"/>
      <c r="H242" s="99"/>
      <c r="I242" s="99"/>
      <c r="J242" s="99"/>
      <c r="K242" s="99"/>
      <c r="L242" s="99"/>
      <c r="M242" s="99"/>
      <c r="N242" s="99"/>
    </row>
    <row r="243" spans="7:14" ht="15" customHeight="1">
      <c r="J243" s="92"/>
    </row>
    <row r="244" spans="7:14" ht="36" customHeight="1">
      <c r="J244" s="92"/>
    </row>
    <row r="245" spans="7:14" ht="27.75" customHeight="1">
      <c r="J245" s="92"/>
    </row>
    <row r="246" spans="7:14" ht="34.5" customHeight="1">
      <c r="J246" s="92"/>
    </row>
    <row r="247" spans="7:14">
      <c r="J247" s="92"/>
    </row>
    <row r="248" spans="7:14">
      <c r="J248" s="92"/>
    </row>
    <row r="249" spans="7:14">
      <c r="J249" s="92"/>
    </row>
    <row r="250" spans="7:14">
      <c r="J250" s="92"/>
    </row>
  </sheetData>
  <mergeCells count="70">
    <mergeCell ref="L204:L205"/>
    <mergeCell ref="M204:M205"/>
    <mergeCell ref="D204:D205"/>
    <mergeCell ref="A1:L2"/>
    <mergeCell ref="C3:C4"/>
    <mergeCell ref="A3:A4"/>
    <mergeCell ref="B7:B9"/>
    <mergeCell ref="G4:N4"/>
    <mergeCell ref="B3:B4"/>
    <mergeCell ref="A7:A9"/>
    <mergeCell ref="A199:A207"/>
    <mergeCell ref="B174:B182"/>
    <mergeCell ref="A174:A182"/>
    <mergeCell ref="E141:F141"/>
    <mergeCell ref="B204:B205"/>
    <mergeCell ref="C204:C205"/>
    <mergeCell ref="E3:E4"/>
    <mergeCell ref="F3:F4"/>
    <mergeCell ref="D165:F165"/>
    <mergeCell ref="E84:F84"/>
    <mergeCell ref="F7:F9"/>
    <mergeCell ref="D3:D4"/>
    <mergeCell ref="A6:F6"/>
    <mergeCell ref="C7:C9"/>
    <mergeCell ref="D7:D9"/>
    <mergeCell ref="E145:F145"/>
    <mergeCell ref="C150:C171"/>
    <mergeCell ref="D153:F153"/>
    <mergeCell ref="D150:D152"/>
    <mergeCell ref="D154:D164"/>
    <mergeCell ref="A16:A31"/>
    <mergeCell ref="B17:B31"/>
    <mergeCell ref="B199:B202"/>
    <mergeCell ref="C199:C202"/>
    <mergeCell ref="G204:G205"/>
    <mergeCell ref="H204:H205"/>
    <mergeCell ref="G7:G9"/>
    <mergeCell ref="E7:E9"/>
    <mergeCell ref="E148:F148"/>
    <mergeCell ref="E146:F146"/>
    <mergeCell ref="H8:N9"/>
    <mergeCell ref="E204:F205"/>
    <mergeCell ref="E85:F85"/>
    <mergeCell ref="I204:I205"/>
    <mergeCell ref="C174:C182"/>
    <mergeCell ref="N204:N205"/>
    <mergeCell ref="J204:J205"/>
    <mergeCell ref="K204:K205"/>
    <mergeCell ref="D208:D209"/>
    <mergeCell ref="D188:D198"/>
    <mergeCell ref="D199:D202"/>
    <mergeCell ref="D166:D171"/>
    <mergeCell ref="D173:F173"/>
    <mergeCell ref="E188:F188"/>
    <mergeCell ref="E206:F206"/>
    <mergeCell ref="D174:D182"/>
    <mergeCell ref="Q7:Q9"/>
    <mergeCell ref="P15:P17"/>
    <mergeCell ref="P31:P32"/>
    <mergeCell ref="Q15:Q17"/>
    <mergeCell ref="H7:N7"/>
    <mergeCell ref="Q31:Q32"/>
    <mergeCell ref="O7:O9"/>
    <mergeCell ref="P7:P9"/>
    <mergeCell ref="C18:C31"/>
    <mergeCell ref="D19:D31"/>
    <mergeCell ref="A141:A166"/>
    <mergeCell ref="B141:B166"/>
    <mergeCell ref="D86:D90"/>
    <mergeCell ref="D149:F149"/>
  </mergeCells>
  <pageMargins left="0.15748031496062992" right="0.19685039370078741" top="0.11811023622047245" bottom="0.19685039370078741" header="0" footer="0"/>
  <pageSetup paperSize="9" scale="53" fitToHeight="0" pageOrder="overThenDown" orientation="landscape" r:id="rId1"/>
  <headerFooter alignWithMargins="0"/>
  <rowBreaks count="9" manualBreakCount="9">
    <brk id="21" max="13" man="1"/>
    <brk id="32" max="13" man="1"/>
    <brk id="42" max="13" man="1"/>
    <brk id="65" max="13" man="1"/>
    <brk id="83" max="13" man="1"/>
    <brk id="115" max="13" man="1"/>
    <brk id="147" max="13" man="1"/>
    <brk id="164" max="13" man="1"/>
    <brk id="18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</dc:creator>
  <cp:lastModifiedBy>vraboten</cp:lastModifiedBy>
  <cp:lastPrinted>2018-08-07T11:43:12Z</cp:lastPrinted>
  <dcterms:created xsi:type="dcterms:W3CDTF">1996-10-14T23:33:28Z</dcterms:created>
  <dcterms:modified xsi:type="dcterms:W3CDTF">2018-09-05T06:22:42Z</dcterms:modified>
</cp:coreProperties>
</file>